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92" yWindow="72" windowWidth="16080" windowHeight="5628" firstSheet="1" activeTab="6"/>
  </bookViews>
  <sheets>
    <sheet name="Read Me First" sheetId="6" r:id="rId1"/>
    <sheet name="MorningStar Data" sheetId="1" r:id="rId2"/>
    <sheet name="Analysis" sheetId="3" r:id="rId3"/>
    <sheet name="Notes" sheetId="4" r:id="rId4"/>
    <sheet name="Graph" sheetId="5" r:id="rId5"/>
    <sheet name="Valuation-1" sheetId="7" r:id="rId6"/>
    <sheet name="Inputs" sheetId="8" r:id="rId7"/>
    <sheet name="Stock Price" sheetId="9" r:id="rId8"/>
    <sheet name="ticker sheet" sheetId="10" r:id="rId9"/>
  </sheets>
  <definedNames>
    <definedName name="abc">Inputs!$B$12:$C$13</definedName>
    <definedName name="Name_V">OFFSET(Inputs!$Z$2,,,COUNTIF(Inputs!$Z$1:$Z$6000,"?*"),)</definedName>
  </definedNames>
  <calcPr calcId="124519"/>
</workbook>
</file>

<file path=xl/calcChain.xml><?xml version="1.0" encoding="utf-8"?>
<calcChain xmlns="http://schemas.openxmlformats.org/spreadsheetml/2006/main">
  <c r="H1" i="8"/>
  <c r="N1"/>
  <c r="H2"/>
  <c r="K2"/>
  <c r="N2"/>
  <c r="Q2"/>
  <c r="U2"/>
  <c r="V2"/>
  <c r="V3" s="1"/>
  <c r="V4" s="1"/>
  <c r="V5" s="1"/>
  <c r="V6" s="1"/>
  <c r="V7" s="1"/>
  <c r="V8" s="1"/>
  <c r="V9" s="1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X2"/>
  <c r="K3"/>
  <c r="N3"/>
  <c r="U3"/>
  <c r="X3"/>
  <c r="K4"/>
  <c r="N4"/>
  <c r="U4"/>
  <c r="X4"/>
  <c r="K5"/>
  <c r="N5"/>
  <c r="U5"/>
  <c r="X5"/>
  <c r="K6"/>
  <c r="N6"/>
  <c r="U6"/>
  <c r="X6"/>
  <c r="K7"/>
  <c r="N7"/>
  <c r="U7"/>
  <c r="X7"/>
  <c r="K8"/>
  <c r="N8"/>
  <c r="U8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X8"/>
  <c r="X9" s="1"/>
  <c r="X10" s="1"/>
  <c r="X11" s="1"/>
  <c r="X12" s="1"/>
  <c r="K9"/>
  <c r="N9"/>
  <c r="O9"/>
  <c r="K10"/>
  <c r="N10"/>
  <c r="Q3" s="1"/>
  <c r="K11"/>
  <c r="A12"/>
  <c r="K12"/>
  <c r="K13"/>
  <c r="K14"/>
  <c r="K15"/>
  <c r="K16"/>
  <c r="K17"/>
  <c r="K18"/>
  <c r="K19"/>
  <c r="K20"/>
  <c r="K21"/>
  <c r="K22"/>
  <c r="K23"/>
  <c r="V23"/>
  <c r="V24" s="1"/>
  <c r="K24"/>
  <c r="K25"/>
  <c r="V25"/>
  <c r="V26" s="1"/>
  <c r="K26"/>
  <c r="K27"/>
  <c r="V27"/>
  <c r="V28" s="1"/>
  <c r="K28"/>
  <c r="K29"/>
  <c r="V29"/>
  <c r="V30" s="1"/>
  <c r="K30"/>
  <c r="K31"/>
  <c r="V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K2412"/>
  <c r="K2413"/>
  <c r="K2414"/>
  <c r="K2415"/>
  <c r="K2416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K2534"/>
  <c r="K2535"/>
  <c r="K2536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89"/>
  <c r="K2590"/>
  <c r="K2591"/>
  <c r="K2592"/>
  <c r="K2593"/>
  <c r="K2594"/>
  <c r="K2595"/>
  <c r="K2596"/>
  <c r="K2597"/>
  <c r="K2598"/>
  <c r="K2599"/>
  <c r="K2600"/>
  <c r="K2601"/>
  <c r="K2602"/>
  <c r="K2603"/>
  <c r="K2604"/>
  <c r="K2605"/>
  <c r="K2606"/>
  <c r="K2607"/>
  <c r="K2608"/>
  <c r="K2609"/>
  <c r="K2610"/>
  <c r="K2611"/>
  <c r="K2612"/>
  <c r="K2613"/>
  <c r="K2614"/>
  <c r="K2615"/>
  <c r="K2616"/>
  <c r="K2617"/>
  <c r="K2618"/>
  <c r="K2619"/>
  <c r="K2620"/>
  <c r="K2621"/>
  <c r="K2622"/>
  <c r="K2623"/>
  <c r="K2624"/>
  <c r="K2625"/>
  <c r="K2626"/>
  <c r="K2627"/>
  <c r="K2628"/>
  <c r="K2629"/>
  <c r="K2630"/>
  <c r="K2631"/>
  <c r="K2632"/>
  <c r="K2633"/>
  <c r="K2634"/>
  <c r="K2635"/>
  <c r="K2636"/>
  <c r="K2637"/>
  <c r="K2638"/>
  <c r="K2639"/>
  <c r="K2640"/>
  <c r="K2641"/>
  <c r="K2642"/>
  <c r="K2643"/>
  <c r="K2644"/>
  <c r="K2645"/>
  <c r="K2646"/>
  <c r="K2647"/>
  <c r="K2648"/>
  <c r="K2649"/>
  <c r="K2650"/>
  <c r="K2651"/>
  <c r="K2652"/>
  <c r="K2653"/>
  <c r="K2654"/>
  <c r="K2655"/>
  <c r="K2656"/>
  <c r="K2657"/>
  <c r="K2658"/>
  <c r="K2659"/>
  <c r="K2660"/>
  <c r="K2661"/>
  <c r="K2662"/>
  <c r="K2663"/>
  <c r="K2664"/>
  <c r="K2665"/>
  <c r="K2666"/>
  <c r="K2667"/>
  <c r="K2668"/>
  <c r="K2669"/>
  <c r="K2670"/>
  <c r="K2671"/>
  <c r="K2672"/>
  <c r="K2673"/>
  <c r="K2674"/>
  <c r="K2675"/>
  <c r="K2676"/>
  <c r="K2677"/>
  <c r="K2678"/>
  <c r="K2679"/>
  <c r="K2680"/>
  <c r="K2681"/>
  <c r="K2682"/>
  <c r="K2683"/>
  <c r="K2684"/>
  <c r="K2685"/>
  <c r="K2686"/>
  <c r="K2687"/>
  <c r="K2688"/>
  <c r="K2689"/>
  <c r="K2690"/>
  <c r="K2691"/>
  <c r="K2692"/>
  <c r="K2693"/>
  <c r="K2694"/>
  <c r="K2695"/>
  <c r="K2696"/>
  <c r="K2697"/>
  <c r="K2698"/>
  <c r="K2699"/>
  <c r="K2700"/>
  <c r="K2701"/>
  <c r="K2702"/>
  <c r="K2703"/>
  <c r="K2704"/>
  <c r="K2705"/>
  <c r="K2706"/>
  <c r="K2707"/>
  <c r="K2708"/>
  <c r="K2709"/>
  <c r="K2710"/>
  <c r="K2711"/>
  <c r="K2712"/>
  <c r="K2713"/>
  <c r="K2714"/>
  <c r="K2715"/>
  <c r="K2716"/>
  <c r="K2717"/>
  <c r="K2718"/>
  <c r="K2719"/>
  <c r="K2720"/>
  <c r="K2721"/>
  <c r="K2722"/>
  <c r="K2723"/>
  <c r="K2724"/>
  <c r="K2725"/>
  <c r="K2726"/>
  <c r="K2727"/>
  <c r="K2728"/>
  <c r="K2729"/>
  <c r="K2730"/>
  <c r="K2731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K2913"/>
  <c r="K2914"/>
  <c r="K2915"/>
  <c r="K2916"/>
  <c r="K2917"/>
  <c r="K2918"/>
  <c r="K2919"/>
  <c r="K2920"/>
  <c r="K2921"/>
  <c r="K2922"/>
  <c r="K2923"/>
  <c r="K2924"/>
  <c r="K2925"/>
  <c r="K2926"/>
  <c r="K2927"/>
  <c r="K2928"/>
  <c r="K2929"/>
  <c r="K2930"/>
  <c r="K2931"/>
  <c r="K2932"/>
  <c r="K2933"/>
  <c r="K2934"/>
  <c r="K2935"/>
  <c r="K2936"/>
  <c r="K2937"/>
  <c r="K2938"/>
  <c r="K2939"/>
  <c r="K2940"/>
  <c r="K2941"/>
  <c r="K2942"/>
  <c r="K2943"/>
  <c r="K2944"/>
  <c r="K2945"/>
  <c r="K2946"/>
  <c r="K2947"/>
  <c r="K2948"/>
  <c r="K2949"/>
  <c r="K2950"/>
  <c r="K2951"/>
  <c r="K2952"/>
  <c r="K2953"/>
  <c r="K2954"/>
  <c r="K2955"/>
  <c r="K2956"/>
  <c r="K2957"/>
  <c r="K2958"/>
  <c r="K2959"/>
  <c r="K2960"/>
  <c r="K2961"/>
  <c r="K2962"/>
  <c r="K2963"/>
  <c r="K2964"/>
  <c r="K2965"/>
  <c r="K2966"/>
  <c r="K2967"/>
  <c r="K2968"/>
  <c r="K2969"/>
  <c r="K2970"/>
  <c r="K2971"/>
  <c r="K2972"/>
  <c r="K2973"/>
  <c r="K2974"/>
  <c r="K2975"/>
  <c r="K2976"/>
  <c r="K2977"/>
  <c r="K2978"/>
  <c r="K2979"/>
  <c r="K2980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18"/>
  <c r="K3019"/>
  <c r="K3020"/>
  <c r="K3021"/>
  <c r="K3022"/>
  <c r="K3023"/>
  <c r="K3024"/>
  <c r="K3025"/>
  <c r="K3026"/>
  <c r="K3027"/>
  <c r="K3028"/>
  <c r="K3029"/>
  <c r="K3030"/>
  <c r="K3031"/>
  <c r="K3032"/>
  <c r="K3033"/>
  <c r="K3034"/>
  <c r="K3035"/>
  <c r="K3036"/>
  <c r="K3037"/>
  <c r="K3038"/>
  <c r="K3039"/>
  <c r="K3040"/>
  <c r="K3041"/>
  <c r="K3042"/>
  <c r="K3043"/>
  <c r="K3044"/>
  <c r="K3045"/>
  <c r="K3046"/>
  <c r="K3047"/>
  <c r="K3048"/>
  <c r="K3049"/>
  <c r="K3050"/>
  <c r="K3051"/>
  <c r="K3052"/>
  <c r="K3053"/>
  <c r="K3054"/>
  <c r="K3055"/>
  <c r="K3056"/>
  <c r="K3057"/>
  <c r="K3058"/>
  <c r="K3059"/>
  <c r="K3060"/>
  <c r="K3061"/>
  <c r="K3062"/>
  <c r="K3063"/>
  <c r="K3064"/>
  <c r="K3065"/>
  <c r="K3066"/>
  <c r="K3067"/>
  <c r="K3068"/>
  <c r="K3069"/>
  <c r="K3070"/>
  <c r="K3071"/>
  <c r="K3072"/>
  <c r="K3073"/>
  <c r="K3074"/>
  <c r="K3075"/>
  <c r="K3076"/>
  <c r="K3077"/>
  <c r="K3078"/>
  <c r="K3079"/>
  <c r="K3080"/>
  <c r="K3081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3"/>
  <c r="K3124"/>
  <c r="K3125"/>
  <c r="K3126"/>
  <c r="K3127"/>
  <c r="K3128"/>
  <c r="K3129"/>
  <c r="K3130"/>
  <c r="K3131"/>
  <c r="K3132"/>
  <c r="K3133"/>
  <c r="K3134"/>
  <c r="K3135"/>
  <c r="K3136"/>
  <c r="K3137"/>
  <c r="K3138"/>
  <c r="K3139"/>
  <c r="K3140"/>
  <c r="K3141"/>
  <c r="K3142"/>
  <c r="K3143"/>
  <c r="K3144"/>
  <c r="K3145"/>
  <c r="K3146"/>
  <c r="K3147"/>
  <c r="K3148"/>
  <c r="K3149"/>
  <c r="K3150"/>
  <c r="K3151"/>
  <c r="K3152"/>
  <c r="K3153"/>
  <c r="K3154"/>
  <c r="K3155"/>
  <c r="K3156"/>
  <c r="K3157"/>
  <c r="K3158"/>
  <c r="K3159"/>
  <c r="K3160"/>
  <c r="K3161"/>
  <c r="K3162"/>
  <c r="K3163"/>
  <c r="K3164"/>
  <c r="K3165"/>
  <c r="K3166"/>
  <c r="K3167"/>
  <c r="K3168"/>
  <c r="K3169"/>
  <c r="K3170"/>
  <c r="K3171"/>
  <c r="K3172"/>
  <c r="K3173"/>
  <c r="K3174"/>
  <c r="K3175"/>
  <c r="K3176"/>
  <c r="K3177"/>
  <c r="K3178"/>
  <c r="K3179"/>
  <c r="K3180"/>
  <c r="K3181"/>
  <c r="K3182"/>
  <c r="K3183"/>
  <c r="K3184"/>
  <c r="K3185"/>
  <c r="K3186"/>
  <c r="K3187"/>
  <c r="K3188"/>
  <c r="K3189"/>
  <c r="K3190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28"/>
  <c r="K3229"/>
  <c r="K3230"/>
  <c r="K3231"/>
  <c r="K3232"/>
  <c r="K3233"/>
  <c r="K3234"/>
  <c r="K3235"/>
  <c r="K3236"/>
  <c r="K3237"/>
  <c r="K3238"/>
  <c r="K3239"/>
  <c r="K3240"/>
  <c r="K3241"/>
  <c r="K3242"/>
  <c r="K3243"/>
  <c r="K3244"/>
  <c r="K3245"/>
  <c r="K3246"/>
  <c r="K3247"/>
  <c r="K3248"/>
  <c r="K3249"/>
  <c r="K3250"/>
  <c r="K3251"/>
  <c r="K3252"/>
  <c r="K3253"/>
  <c r="K3254"/>
  <c r="K3255"/>
  <c r="K3256"/>
  <c r="K3257"/>
  <c r="K3258"/>
  <c r="K3259"/>
  <c r="K3260"/>
  <c r="K3261"/>
  <c r="K3262"/>
  <c r="K3263"/>
  <c r="K3264"/>
  <c r="K3265"/>
  <c r="K3266"/>
  <c r="K3267"/>
  <c r="K3268"/>
  <c r="K3269"/>
  <c r="K3270"/>
  <c r="K3271"/>
  <c r="K3272"/>
  <c r="K3273"/>
  <c r="K3274"/>
  <c r="K3275"/>
  <c r="K3276"/>
  <c r="K3277"/>
  <c r="K3278"/>
  <c r="K3279"/>
  <c r="K3280"/>
  <c r="K3281"/>
  <c r="K3282"/>
  <c r="K3283"/>
  <c r="K3284"/>
  <c r="K3285"/>
  <c r="K3286"/>
  <c r="K3287"/>
  <c r="K3288"/>
  <c r="K3289"/>
  <c r="K3290"/>
  <c r="K3291"/>
  <c r="K3292"/>
  <c r="K3293"/>
  <c r="K3294"/>
  <c r="K3295"/>
  <c r="K3296"/>
  <c r="K3297"/>
  <c r="K3298"/>
  <c r="K3299"/>
  <c r="K3300"/>
  <c r="K3301"/>
  <c r="K3302"/>
  <c r="K3303"/>
  <c r="K3304"/>
  <c r="K3305"/>
  <c r="K3306"/>
  <c r="K3307"/>
  <c r="K3308"/>
  <c r="K3309"/>
  <c r="K3310"/>
  <c r="K3311"/>
  <c r="K3312"/>
  <c r="K3313"/>
  <c r="K3314"/>
  <c r="K3315"/>
  <c r="K3316"/>
  <c r="K3317"/>
  <c r="K3318"/>
  <c r="K3319"/>
  <c r="K3320"/>
  <c r="K3321"/>
  <c r="K3322"/>
  <c r="K3323"/>
  <c r="K3324"/>
  <c r="K3325"/>
  <c r="K3326"/>
  <c r="K3327"/>
  <c r="K3328"/>
  <c r="K3329"/>
  <c r="K3330"/>
  <c r="K3331"/>
  <c r="K3332"/>
  <c r="K3333"/>
  <c r="K3334"/>
  <c r="K3335"/>
  <c r="K3336"/>
  <c r="K3337"/>
  <c r="K3338"/>
  <c r="K3339"/>
  <c r="K3340"/>
  <c r="K3341"/>
  <c r="K3342"/>
  <c r="K3343"/>
  <c r="K3344"/>
  <c r="K3345"/>
  <c r="K3346"/>
  <c r="K3347"/>
  <c r="K3348"/>
  <c r="K3349"/>
  <c r="K3350"/>
  <c r="K3351"/>
  <c r="K3352"/>
  <c r="K3353"/>
  <c r="K3354"/>
  <c r="K3355"/>
  <c r="K3356"/>
  <c r="K3357"/>
  <c r="K3358"/>
  <c r="K3359"/>
  <c r="K3360"/>
  <c r="K3361"/>
  <c r="K3362"/>
  <c r="K3363"/>
  <c r="K3364"/>
  <c r="K3365"/>
  <c r="K3366"/>
  <c r="K3367"/>
  <c r="K3368"/>
  <c r="K3369"/>
  <c r="K3370"/>
  <c r="K3371"/>
  <c r="K3372"/>
  <c r="K3373"/>
  <c r="K3374"/>
  <c r="K3375"/>
  <c r="K3376"/>
  <c r="K3377"/>
  <c r="K3378"/>
  <c r="K3379"/>
  <c r="K3380"/>
  <c r="K3381"/>
  <c r="K3382"/>
  <c r="K3383"/>
  <c r="K3384"/>
  <c r="K3385"/>
  <c r="K3386"/>
  <c r="K3387"/>
  <c r="K3388"/>
  <c r="K3389"/>
  <c r="K3390"/>
  <c r="K3391"/>
  <c r="K3392"/>
  <c r="K3393"/>
  <c r="K3394"/>
  <c r="K3395"/>
  <c r="K3396"/>
  <c r="K3397"/>
  <c r="K3398"/>
  <c r="K3399"/>
  <c r="K3400"/>
  <c r="K3401"/>
  <c r="K3402"/>
  <c r="K3403"/>
  <c r="K3404"/>
  <c r="K3405"/>
  <c r="K3406"/>
  <c r="K3407"/>
  <c r="K3408"/>
  <c r="K3409"/>
  <c r="K3410"/>
  <c r="K3411"/>
  <c r="K3412"/>
  <c r="K3413"/>
  <c r="K3414"/>
  <c r="K3415"/>
  <c r="K3416"/>
  <c r="K3417"/>
  <c r="K3418"/>
  <c r="K3419"/>
  <c r="K3420"/>
  <c r="K3421"/>
  <c r="K3422"/>
  <c r="K3423"/>
  <c r="K3424"/>
  <c r="K3425"/>
  <c r="K3426"/>
  <c r="K3427"/>
  <c r="K3428"/>
  <c r="K3429"/>
  <c r="K3430"/>
  <c r="K3431"/>
  <c r="K3432"/>
  <c r="K3433"/>
  <c r="K3434"/>
  <c r="K3435"/>
  <c r="K3436"/>
  <c r="K3437"/>
  <c r="K3438"/>
  <c r="K3439"/>
  <c r="K3440"/>
  <c r="K3441"/>
  <c r="K3442"/>
  <c r="K3443"/>
  <c r="K3444"/>
  <c r="K3445"/>
  <c r="K3446"/>
  <c r="K3447"/>
  <c r="K3448"/>
  <c r="K3449"/>
  <c r="K3450"/>
  <c r="K3456"/>
  <c r="AA3456"/>
  <c r="K3457"/>
  <c r="Z3457"/>
  <c r="K3458"/>
  <c r="AA3458"/>
  <c r="K3459"/>
  <c r="Z3459"/>
  <c r="K3460"/>
  <c r="AA3460"/>
  <c r="K3461"/>
  <c r="Z3461"/>
  <c r="K3462"/>
  <c r="AA3462"/>
  <c r="K3463"/>
  <c r="Z3463"/>
  <c r="K3464"/>
  <c r="AA3464"/>
  <c r="K3465"/>
  <c r="Z3465"/>
  <c r="K3466"/>
  <c r="AA3466"/>
  <c r="K3467"/>
  <c r="Z3467"/>
  <c r="K3468"/>
  <c r="AA3468"/>
  <c r="K3469"/>
  <c r="Z3469"/>
  <c r="K3470"/>
  <c r="AA3470"/>
  <c r="K3471"/>
  <c r="Z3471"/>
  <c r="K3472"/>
  <c r="AA3472"/>
  <c r="K3473"/>
  <c r="Z3473"/>
  <c r="K3474"/>
  <c r="AA3474"/>
  <c r="K3475"/>
  <c r="Z3475"/>
  <c r="K3476"/>
  <c r="AA3476"/>
  <c r="K3477"/>
  <c r="Z3477"/>
  <c r="K3478"/>
  <c r="AA3478"/>
  <c r="K3479"/>
  <c r="Z3479"/>
  <c r="K3480"/>
  <c r="AA3480"/>
  <c r="K3481"/>
  <c r="Z3481"/>
  <c r="K3482"/>
  <c r="AA3482"/>
  <c r="K3483"/>
  <c r="Z3483"/>
  <c r="K3484"/>
  <c r="AA3484"/>
  <c r="K3485"/>
  <c r="Z3485"/>
  <c r="K3486"/>
  <c r="AA3486"/>
  <c r="K3487"/>
  <c r="Z3487"/>
  <c r="K3488"/>
  <c r="AA3488"/>
  <c r="K3489"/>
  <c r="Z3489"/>
  <c r="K3490"/>
  <c r="AA3490"/>
  <c r="K3491"/>
  <c r="Z3491"/>
  <c r="K3492"/>
  <c r="AA3492"/>
  <c r="K3493"/>
  <c r="Z3493"/>
  <c r="K3494"/>
  <c r="AA3494"/>
  <c r="K3495"/>
  <c r="Z3495"/>
  <c r="K3496"/>
  <c r="AA3496"/>
  <c r="K3497"/>
  <c r="Z3497"/>
  <c r="K3498"/>
  <c r="AA3498"/>
  <c r="K3499"/>
  <c r="Z3499"/>
  <c r="K3500"/>
  <c r="AA3500"/>
  <c r="K3501"/>
  <c r="Z3501"/>
  <c r="K3502"/>
  <c r="AA3502"/>
  <c r="K3503"/>
  <c r="Z3503"/>
  <c r="K3504"/>
  <c r="AA3504"/>
  <c r="K3505"/>
  <c r="Z3505"/>
  <c r="K3506"/>
  <c r="AA3506"/>
  <c r="K3507"/>
  <c r="Z3507"/>
  <c r="K3508"/>
  <c r="AA3508"/>
  <c r="K3509"/>
  <c r="Z3509"/>
  <c r="K3510"/>
  <c r="AA3510"/>
  <c r="K3511"/>
  <c r="Z3511"/>
  <c r="K3512"/>
  <c r="AA3512"/>
  <c r="K3513"/>
  <c r="Z3513"/>
  <c r="K3514"/>
  <c r="AA3514"/>
  <c r="K3515"/>
  <c r="Z3515"/>
  <c r="K3516"/>
  <c r="AA3516"/>
  <c r="K3517"/>
  <c r="Z3517"/>
  <c r="K3518"/>
  <c r="AA3518"/>
  <c r="K3519"/>
  <c r="Z3519"/>
  <c r="K3520"/>
  <c r="AA3520"/>
  <c r="K3521"/>
  <c r="Z3521"/>
  <c r="K3522"/>
  <c r="AA3522"/>
  <c r="K3523"/>
  <c r="Z3523"/>
  <c r="K3524"/>
  <c r="AA3524"/>
  <c r="K3525"/>
  <c r="Z3525"/>
  <c r="K3526"/>
  <c r="AA3526"/>
  <c r="K3527"/>
  <c r="Z3527"/>
  <c r="K3528"/>
  <c r="AA3528"/>
  <c r="K3529"/>
  <c r="Z3529"/>
  <c r="K3530"/>
  <c r="AA3530"/>
  <c r="K3531"/>
  <c r="Z3531"/>
  <c r="K3532"/>
  <c r="AA3532"/>
  <c r="K3533"/>
  <c r="Z3533"/>
  <c r="K3534"/>
  <c r="AA3534"/>
  <c r="K3535"/>
  <c r="Z3535"/>
  <c r="K3536"/>
  <c r="AA3536"/>
  <c r="K3537"/>
  <c r="Z3537"/>
  <c r="K3538"/>
  <c r="AA3538"/>
  <c r="K3539"/>
  <c r="Z3539"/>
  <c r="K3540"/>
  <c r="AA3540"/>
  <c r="K3541"/>
  <c r="Z3541"/>
  <c r="K3542"/>
  <c r="AA3542"/>
  <c r="K3543"/>
  <c r="Z3543"/>
  <c r="K3544"/>
  <c r="AA3544"/>
  <c r="K3545"/>
  <c r="Z3545"/>
  <c r="K3546"/>
  <c r="AA3546"/>
  <c r="K3547"/>
  <c r="Z3547"/>
  <c r="K3548"/>
  <c r="AA3548"/>
  <c r="K3549"/>
  <c r="Z3549"/>
  <c r="K3550"/>
  <c r="AA3550"/>
  <c r="K3551"/>
  <c r="Z3551"/>
  <c r="K3552"/>
  <c r="AA3552"/>
  <c r="K3553"/>
  <c r="Z3553"/>
  <c r="K3554"/>
  <c r="AA3554"/>
  <c r="K3555"/>
  <c r="Z3555"/>
  <c r="K3556"/>
  <c r="AA3556"/>
  <c r="K3557"/>
  <c r="Z3557"/>
  <c r="K3558"/>
  <c r="AA3558"/>
  <c r="K3559"/>
  <c r="Z3559"/>
  <c r="K3560"/>
  <c r="AA3560"/>
  <c r="K3561"/>
  <c r="Z3561"/>
  <c r="K3562"/>
  <c r="AA3562"/>
  <c r="K3563"/>
  <c r="Z3563"/>
  <c r="K3564"/>
  <c r="AA3564"/>
  <c r="K3565"/>
  <c r="Z3565"/>
  <c r="K3566"/>
  <c r="AA3566"/>
  <c r="K3567"/>
  <c r="Z3567"/>
  <c r="K3568"/>
  <c r="AA3568"/>
  <c r="K3569"/>
  <c r="Z3569"/>
  <c r="K3570"/>
  <c r="AA3570"/>
  <c r="K3571"/>
  <c r="Z3571"/>
  <c r="K3572"/>
  <c r="AA3572"/>
  <c r="K3573"/>
  <c r="Z3573"/>
  <c r="K3574"/>
  <c r="AA3574"/>
  <c r="K3575"/>
  <c r="Z3575"/>
  <c r="K3576"/>
  <c r="AA3576"/>
  <c r="K3577"/>
  <c r="Z3577"/>
  <c r="K3578"/>
  <c r="AA3578"/>
  <c r="K3579"/>
  <c r="Z3579"/>
  <c r="K3580"/>
  <c r="AA3580"/>
  <c r="K3581"/>
  <c r="Z3581"/>
  <c r="K3582"/>
  <c r="AA3582"/>
  <c r="K3583"/>
  <c r="Z3583"/>
  <c r="K3584"/>
  <c r="AA3584"/>
  <c r="K3585"/>
  <c r="Z3585"/>
  <c r="K3586"/>
  <c r="AA3586"/>
  <c r="K3587"/>
  <c r="Z3587"/>
  <c r="K3588"/>
  <c r="AA3588"/>
  <c r="K3589"/>
  <c r="Z3589"/>
  <c r="K3590"/>
  <c r="AA3590"/>
  <c r="K3591"/>
  <c r="Z3591"/>
  <c r="K3592"/>
  <c r="AA3592"/>
  <c r="K3593"/>
  <c r="Z3593"/>
  <c r="K3594"/>
  <c r="AA3594"/>
  <c r="K3595"/>
  <c r="Z3595"/>
  <c r="K3596"/>
  <c r="AA3596"/>
  <c r="K3597"/>
  <c r="Z3597"/>
  <c r="K3598"/>
  <c r="AA3598"/>
  <c r="K3599"/>
  <c r="Z3599"/>
  <c r="K3600"/>
  <c r="AA3600"/>
  <c r="K3601"/>
  <c r="Z3601"/>
  <c r="K3602"/>
  <c r="AA3602"/>
  <c r="K3603"/>
  <c r="Z3603"/>
  <c r="K3604"/>
  <c r="AA3604"/>
  <c r="K3605"/>
  <c r="Z3605"/>
  <c r="K3606"/>
  <c r="AA3606"/>
  <c r="K3607"/>
  <c r="Z3607"/>
  <c r="K3608"/>
  <c r="AA3608"/>
  <c r="K3609"/>
  <c r="Z3609"/>
  <c r="K3610"/>
  <c r="AA3610"/>
  <c r="K3611"/>
  <c r="Z3611"/>
  <c r="K3612"/>
  <c r="AA3612"/>
  <c r="K3613"/>
  <c r="Z3613"/>
  <c r="K3614"/>
  <c r="AA3614"/>
  <c r="K3615"/>
  <c r="Z3615"/>
  <c r="K3616"/>
  <c r="AA3616"/>
  <c r="K3617"/>
  <c r="Z3617"/>
  <c r="K3618"/>
  <c r="AA3618"/>
  <c r="K3619"/>
  <c r="Z3619"/>
  <c r="K3620"/>
  <c r="AA3620"/>
  <c r="K3621"/>
  <c r="Z3621"/>
  <c r="K3622"/>
  <c r="AA3622"/>
  <c r="K3623"/>
  <c r="Z3623"/>
  <c r="K3624"/>
  <c r="AA3624"/>
  <c r="K3625"/>
  <c r="Z3625"/>
  <c r="K3626"/>
  <c r="AA3626"/>
  <c r="K3627"/>
  <c r="Z3627"/>
  <c r="K3628"/>
  <c r="AA3628"/>
  <c r="K3629"/>
  <c r="Z3629"/>
  <c r="K3630"/>
  <c r="AA3630"/>
  <c r="K3631"/>
  <c r="Z3631"/>
  <c r="K3632"/>
  <c r="AA3632"/>
  <c r="K3633"/>
  <c r="Z3633"/>
  <c r="K3634"/>
  <c r="AA3634"/>
  <c r="K3635"/>
  <c r="Z3635"/>
  <c r="K3636"/>
  <c r="AA3636"/>
  <c r="K3637"/>
  <c r="Z3637"/>
  <c r="K3638"/>
  <c r="AA3638"/>
  <c r="K3639"/>
  <c r="Z3639"/>
  <c r="K3640"/>
  <c r="AA3640"/>
  <c r="K3641"/>
  <c r="Z3641"/>
  <c r="K3642"/>
  <c r="AA3642"/>
  <c r="K3643"/>
  <c r="Z3643"/>
  <c r="K3644"/>
  <c r="AA3644"/>
  <c r="K3645"/>
  <c r="Z3645"/>
  <c r="K3646"/>
  <c r="AA3646"/>
  <c r="K3647"/>
  <c r="Z3647"/>
  <c r="K3648"/>
  <c r="AA3648"/>
  <c r="K3649"/>
  <c r="Z3649"/>
  <c r="K3650"/>
  <c r="AA3650"/>
  <c r="K3651"/>
  <c r="Z3651"/>
  <c r="K3652"/>
  <c r="AA3652"/>
  <c r="K3653"/>
  <c r="Z3653"/>
  <c r="K3654"/>
  <c r="AA3654"/>
  <c r="K3655"/>
  <c r="Z3655"/>
  <c r="K3656"/>
  <c r="AA3656"/>
  <c r="K3657"/>
  <c r="Z3657"/>
  <c r="K3658"/>
  <c r="AA3658"/>
  <c r="K3659"/>
  <c r="Z3659"/>
  <c r="K3660"/>
  <c r="AA3660"/>
  <c r="K3661"/>
  <c r="Z3661"/>
  <c r="K3662"/>
  <c r="AA3662"/>
  <c r="K3663"/>
  <c r="Z3663"/>
  <c r="K3664"/>
  <c r="AA3664"/>
  <c r="K3665"/>
  <c r="Z3665"/>
  <c r="K3666"/>
  <c r="AA3666"/>
  <c r="K3667"/>
  <c r="Z3667"/>
  <c r="K3668"/>
  <c r="AA3668"/>
  <c r="K3669"/>
  <c r="Z3669"/>
  <c r="K3670"/>
  <c r="AA3670"/>
  <c r="K3671"/>
  <c r="Z3671"/>
  <c r="K3672"/>
  <c r="AA3672"/>
  <c r="K3673"/>
  <c r="Z3673"/>
  <c r="K3674"/>
  <c r="AA3674"/>
  <c r="K3675"/>
  <c r="Z3675"/>
  <c r="K3676"/>
  <c r="AA3676"/>
  <c r="K3677"/>
  <c r="Z3677"/>
  <c r="K3678"/>
  <c r="AA3678"/>
  <c r="K3679"/>
  <c r="Z3679"/>
  <c r="K3680"/>
  <c r="AA3680"/>
  <c r="K3681"/>
  <c r="Z3681"/>
  <c r="K3682"/>
  <c r="AA3682"/>
  <c r="K3683"/>
  <c r="Z3683"/>
  <c r="K3684"/>
  <c r="AA3684"/>
  <c r="K3685"/>
  <c r="Z3685"/>
  <c r="K3686"/>
  <c r="AA3686"/>
  <c r="K3687"/>
  <c r="Z3687"/>
  <c r="K3688"/>
  <c r="AA3688"/>
  <c r="K3689"/>
  <c r="Z3689"/>
  <c r="K3690"/>
  <c r="AA3690"/>
  <c r="K3691"/>
  <c r="Z3691"/>
  <c r="K3692"/>
  <c r="AA3692"/>
  <c r="K3693"/>
  <c r="Z3693"/>
  <c r="K3694"/>
  <c r="AA3694"/>
  <c r="K3695"/>
  <c r="Z3695"/>
  <c r="K3696"/>
  <c r="AA3696"/>
  <c r="K3697"/>
  <c r="Z3697"/>
  <c r="K3698"/>
  <c r="AA3698"/>
  <c r="K3699"/>
  <c r="Z3699"/>
  <c r="K3700"/>
  <c r="AA3700"/>
  <c r="K3701"/>
  <c r="Z3701"/>
  <c r="K3702"/>
  <c r="AA3702"/>
  <c r="K3703"/>
  <c r="Z3703"/>
  <c r="K3704"/>
  <c r="AA3704"/>
  <c r="K3705"/>
  <c r="Z3705"/>
  <c r="K3706"/>
  <c r="AA3706"/>
  <c r="K3707"/>
  <c r="Z3707"/>
  <c r="K3708"/>
  <c r="AA3708"/>
  <c r="K3709"/>
  <c r="Z3709"/>
  <c r="K3710"/>
  <c r="AA3710"/>
  <c r="K3711"/>
  <c r="Z3711"/>
  <c r="K3712"/>
  <c r="AA3712"/>
  <c r="K3713"/>
  <c r="Z3713"/>
  <c r="K3714"/>
  <c r="AA3714"/>
  <c r="K3715"/>
  <c r="Z3715"/>
  <c r="K3716"/>
  <c r="AA3716"/>
  <c r="K3717"/>
  <c r="Z3717"/>
  <c r="K3718"/>
  <c r="AA3718"/>
  <c r="K3719"/>
  <c r="Z3719"/>
  <c r="K3720"/>
  <c r="AA3720"/>
  <c r="K3721"/>
  <c r="Z3721"/>
  <c r="K3722"/>
  <c r="AA3722"/>
  <c r="K3723"/>
  <c r="Z3723"/>
  <c r="K3724"/>
  <c r="AA3724"/>
  <c r="K3725"/>
  <c r="Z3725"/>
  <c r="K3726"/>
  <c r="AA3726"/>
  <c r="K3727"/>
  <c r="Z3727"/>
  <c r="K3728"/>
  <c r="AA3728"/>
  <c r="K3729"/>
  <c r="Z3729"/>
  <c r="K3730"/>
  <c r="AA3730"/>
  <c r="K3731"/>
  <c r="Z3731"/>
  <c r="K3732"/>
  <c r="AA3732"/>
  <c r="K3733"/>
  <c r="Z3733"/>
  <c r="K3734"/>
  <c r="AA3734"/>
  <c r="K3735"/>
  <c r="Z3735"/>
  <c r="K3736"/>
  <c r="AA3736"/>
  <c r="K3737"/>
  <c r="Z3737"/>
  <c r="K3738"/>
  <c r="AA3738"/>
  <c r="K3739"/>
  <c r="Z3739"/>
  <c r="K3740"/>
  <c r="AA3740"/>
  <c r="K3741"/>
  <c r="Z3741"/>
  <c r="K3742"/>
  <c r="AA3742"/>
  <c r="K3743"/>
  <c r="Z3743"/>
  <c r="K3744"/>
  <c r="AA3744"/>
  <c r="K3745"/>
  <c r="Z3745"/>
  <c r="K3746"/>
  <c r="AA3746"/>
  <c r="K3747"/>
  <c r="Z3747"/>
  <c r="K3748"/>
  <c r="AA3748"/>
  <c r="K3749"/>
  <c r="Z3749"/>
  <c r="K3750"/>
  <c r="AA3750"/>
  <c r="K3751"/>
  <c r="Z3751"/>
  <c r="K3752"/>
  <c r="AA3752"/>
  <c r="K3753"/>
  <c r="Z3753"/>
  <c r="K3754"/>
  <c r="AA3754"/>
  <c r="K3755"/>
  <c r="Z3755"/>
  <c r="K3756"/>
  <c r="AA3756"/>
  <c r="K3757"/>
  <c r="Z3757"/>
  <c r="K3758"/>
  <c r="AA3758"/>
  <c r="K3759"/>
  <c r="Z3759"/>
  <c r="K3760"/>
  <c r="AA3760"/>
  <c r="K3761"/>
  <c r="Z3761"/>
  <c r="K3762"/>
  <c r="AA3762"/>
  <c r="K3763"/>
  <c r="Z3763"/>
  <c r="K3764"/>
  <c r="AA3764"/>
  <c r="K3765"/>
  <c r="Z3765"/>
  <c r="K3766"/>
  <c r="AA3766"/>
  <c r="K3767"/>
  <c r="Z3767"/>
  <c r="K3768"/>
  <c r="AA3768"/>
  <c r="K3769"/>
  <c r="Z3769"/>
  <c r="K3770"/>
  <c r="AA3770"/>
  <c r="K3771"/>
  <c r="Z3771"/>
  <c r="K3772"/>
  <c r="AA3772"/>
  <c r="K3773"/>
  <c r="Z3773"/>
  <c r="K3774"/>
  <c r="AA3774"/>
  <c r="K3775"/>
  <c r="Z3775"/>
  <c r="K3776"/>
  <c r="AA3776"/>
  <c r="K3777"/>
  <c r="Z3777"/>
  <c r="K3778"/>
  <c r="AA3778"/>
  <c r="K3779"/>
  <c r="Z3779"/>
  <c r="K3780"/>
  <c r="AA3780"/>
  <c r="K3781"/>
  <c r="Z3781"/>
  <c r="K3782"/>
  <c r="AA3782"/>
  <c r="K3783"/>
  <c r="Z3783"/>
  <c r="K3784"/>
  <c r="AA3784"/>
  <c r="K3785"/>
  <c r="Z3785"/>
  <c r="K3786"/>
  <c r="AA3786"/>
  <c r="K3787"/>
  <c r="Z3787"/>
  <c r="K3788"/>
  <c r="AA3788"/>
  <c r="K3789"/>
  <c r="Z3789"/>
  <c r="K3790"/>
  <c r="AA3790"/>
  <c r="K3791"/>
  <c r="Z3791"/>
  <c r="K3792"/>
  <c r="AA3792"/>
  <c r="K3793"/>
  <c r="Z3793"/>
  <c r="K3794"/>
  <c r="AA3794"/>
  <c r="K3795"/>
  <c r="Z3795"/>
  <c r="K3796"/>
  <c r="AA3796"/>
  <c r="K3797"/>
  <c r="Z3797"/>
  <c r="K3798"/>
  <c r="AA3798"/>
  <c r="K3799"/>
  <c r="Z3799"/>
  <c r="K3800"/>
  <c r="AA3800"/>
  <c r="K3801"/>
  <c r="Z3801"/>
  <c r="K3802"/>
  <c r="AA3802"/>
  <c r="K3803"/>
  <c r="Z3803"/>
  <c r="K3804"/>
  <c r="AA3804"/>
  <c r="K3805"/>
  <c r="Z3805"/>
  <c r="K3806"/>
  <c r="AA3806"/>
  <c r="K3807"/>
  <c r="Z3807"/>
  <c r="K3808"/>
  <c r="AA3808"/>
  <c r="K3809"/>
  <c r="Z3809"/>
  <c r="K3810"/>
  <c r="AA3810"/>
  <c r="K3811"/>
  <c r="Z3811"/>
  <c r="K3812"/>
  <c r="AA3812"/>
  <c r="K3813"/>
  <c r="Z3813"/>
  <c r="K3814"/>
  <c r="AA3814"/>
  <c r="K3815"/>
  <c r="Z3815"/>
  <c r="K3816"/>
  <c r="AA3816"/>
  <c r="K3817"/>
  <c r="Z3817"/>
  <c r="K3818"/>
  <c r="AA3818"/>
  <c r="K3819"/>
  <c r="Z3819"/>
  <c r="K3820"/>
  <c r="AA3820"/>
  <c r="K3821"/>
  <c r="Z3821"/>
  <c r="K3822"/>
  <c r="AA3822"/>
  <c r="K3823"/>
  <c r="Z3823"/>
  <c r="K3824"/>
  <c r="AA3824"/>
  <c r="K3825"/>
  <c r="Z3825"/>
  <c r="K3826"/>
  <c r="AA3826"/>
  <c r="K3827"/>
  <c r="Z3827"/>
  <c r="K3828"/>
  <c r="AA3828"/>
  <c r="K3829"/>
  <c r="Z3829"/>
  <c r="K3830"/>
  <c r="AA3830"/>
  <c r="K3831"/>
  <c r="Z3831"/>
  <c r="K3832"/>
  <c r="AA3832"/>
  <c r="K3833"/>
  <c r="Z3833"/>
  <c r="K3834"/>
  <c r="AA3834"/>
  <c r="K3835"/>
  <c r="Z3835"/>
  <c r="K3836"/>
  <c r="AA3836"/>
  <c r="K3837"/>
  <c r="Z3837"/>
  <c r="K3838"/>
  <c r="AA3838"/>
  <c r="K3839"/>
  <c r="Z3839"/>
  <c r="K3840"/>
  <c r="AA3840"/>
  <c r="K3841"/>
  <c r="Z3841"/>
  <c r="K3842"/>
  <c r="AA3842"/>
  <c r="K3843"/>
  <c r="Z3843"/>
  <c r="K3844"/>
  <c r="AA3844"/>
  <c r="K3845"/>
  <c r="Z3845"/>
  <c r="K3846"/>
  <c r="AA3846"/>
  <c r="K3847"/>
  <c r="Z3847"/>
  <c r="K3848"/>
  <c r="AA3848"/>
  <c r="K3849"/>
  <c r="Z3849"/>
  <c r="K3850"/>
  <c r="AA3850"/>
  <c r="K3851"/>
  <c r="Z3851"/>
  <c r="K3852"/>
  <c r="AA3852"/>
  <c r="K3853"/>
  <c r="Z3853"/>
  <c r="K3854"/>
  <c r="AA3854"/>
  <c r="K3855"/>
  <c r="Z3855"/>
  <c r="K3856"/>
  <c r="AA3856"/>
  <c r="K3857"/>
  <c r="Z3857"/>
  <c r="K3858"/>
  <c r="AA3858"/>
  <c r="K3859"/>
  <c r="Z3859"/>
  <c r="K3860"/>
  <c r="AA3860"/>
  <c r="K3861"/>
  <c r="Z3861"/>
  <c r="K3862"/>
  <c r="AA3862"/>
  <c r="K3863"/>
  <c r="Z3863"/>
  <c r="K3864"/>
  <c r="AA3864"/>
  <c r="K3865"/>
  <c r="Z3865"/>
  <c r="K3866"/>
  <c r="AA3866"/>
  <c r="K3867"/>
  <c r="Z3867"/>
  <c r="K3868"/>
  <c r="AA3868"/>
  <c r="K3869"/>
  <c r="Z3869"/>
  <c r="K3870"/>
  <c r="AA3870"/>
  <c r="K3871"/>
  <c r="Z3871"/>
  <c r="K3872"/>
  <c r="AA3872"/>
  <c r="K3873"/>
  <c r="Z3873"/>
  <c r="K3874"/>
  <c r="AA3874"/>
  <c r="K3875"/>
  <c r="Z3875"/>
  <c r="K3876"/>
  <c r="AA3876"/>
  <c r="K3877"/>
  <c r="Z3877"/>
  <c r="K3878"/>
  <c r="AA3878"/>
  <c r="K3879"/>
  <c r="Z3879"/>
  <c r="K3880"/>
  <c r="AA3880"/>
  <c r="K3881"/>
  <c r="Z3881"/>
  <c r="K3882"/>
  <c r="AA3882"/>
  <c r="K3883"/>
  <c r="Z3883"/>
  <c r="K3884"/>
  <c r="AA3884"/>
  <c r="K3885"/>
  <c r="Z3885"/>
  <c r="K3886"/>
  <c r="AA3886"/>
  <c r="K3887"/>
  <c r="Z3887"/>
  <c r="K3888"/>
  <c r="AA3888"/>
  <c r="K3889"/>
  <c r="Z3889"/>
  <c r="K3890"/>
  <c r="AA3890"/>
  <c r="K3891"/>
  <c r="Z3891"/>
  <c r="K3892"/>
  <c r="AA3892"/>
  <c r="K3893"/>
  <c r="Z3893"/>
  <c r="K3894"/>
  <c r="AA3894"/>
  <c r="K3895"/>
  <c r="Z3895"/>
  <c r="K3896"/>
  <c r="AA3896"/>
  <c r="K3897"/>
  <c r="Z3897"/>
  <c r="K3898"/>
  <c r="AA3898"/>
  <c r="K3899"/>
  <c r="Z3899"/>
  <c r="K3900"/>
  <c r="AA3900"/>
  <c r="K3901"/>
  <c r="Z3901"/>
  <c r="K3902"/>
  <c r="AA3902"/>
  <c r="K3903"/>
  <c r="Z3903"/>
  <c r="K3904"/>
  <c r="AA3904"/>
  <c r="K3905"/>
  <c r="Z3905"/>
  <c r="K3906"/>
  <c r="AA3906"/>
  <c r="K3907"/>
  <c r="Z3907"/>
  <c r="K3908"/>
  <c r="AA3908"/>
  <c r="K3909"/>
  <c r="Z3909"/>
  <c r="K3910"/>
  <c r="AA3910"/>
  <c r="K3911"/>
  <c r="Z3911"/>
  <c r="K3912"/>
  <c r="AA3912"/>
  <c r="K3913"/>
  <c r="Z3913"/>
  <c r="K3914"/>
  <c r="AA3914"/>
  <c r="K3915"/>
  <c r="Z3915"/>
  <c r="K3916"/>
  <c r="AA3916"/>
  <c r="K3917"/>
  <c r="Z3917"/>
  <c r="K3918"/>
  <c r="AA3918"/>
  <c r="K3919"/>
  <c r="Z3919"/>
  <c r="K3920"/>
  <c r="AA3920"/>
  <c r="K3921"/>
  <c r="Z3921"/>
  <c r="K3922"/>
  <c r="AA3922"/>
  <c r="K3923"/>
  <c r="Z3923"/>
  <c r="K3924"/>
  <c r="AA3924"/>
  <c r="K3925"/>
  <c r="Z3925"/>
  <c r="K3926"/>
  <c r="AA3926"/>
  <c r="K3927"/>
  <c r="Z3927"/>
  <c r="K3928"/>
  <c r="AA3928"/>
  <c r="K3929"/>
  <c r="Z3929"/>
  <c r="K3930"/>
  <c r="AA3930"/>
  <c r="K3931"/>
  <c r="Z3931"/>
  <c r="K3932"/>
  <c r="AA3932"/>
  <c r="K3933"/>
  <c r="Z3933"/>
  <c r="K3934"/>
  <c r="AA3934"/>
  <c r="K3935"/>
  <c r="Z3935"/>
  <c r="K3936"/>
  <c r="AA3936"/>
  <c r="K3937"/>
  <c r="Z3937"/>
  <c r="K3938"/>
  <c r="AA3938"/>
  <c r="K3939"/>
  <c r="Z3939"/>
  <c r="K3940"/>
  <c r="AA3940"/>
  <c r="K3941"/>
  <c r="Z3941"/>
  <c r="K3942"/>
  <c r="AA3942"/>
  <c r="K3943"/>
  <c r="Z3943"/>
  <c r="K3944"/>
  <c r="AA3944"/>
  <c r="K3945"/>
  <c r="Z3945"/>
  <c r="K3946"/>
  <c r="AA3946"/>
  <c r="K3947"/>
  <c r="Z3947"/>
  <c r="K3948"/>
  <c r="AA3948"/>
  <c r="K3949"/>
  <c r="Z3949"/>
  <c r="K3950"/>
  <c r="AA3950"/>
  <c r="K3951"/>
  <c r="Z3951"/>
  <c r="K3952"/>
  <c r="AA3952"/>
  <c r="K3953"/>
  <c r="Z3953"/>
  <c r="K3954"/>
  <c r="AA3954"/>
  <c r="K3955"/>
  <c r="Z3955"/>
  <c r="K3956"/>
  <c r="AA3956"/>
  <c r="K3957"/>
  <c r="Z3957"/>
  <c r="K3958"/>
  <c r="AA3958"/>
  <c r="K3959"/>
  <c r="Z3959"/>
  <c r="K3960"/>
  <c r="AA3960"/>
  <c r="K3961"/>
  <c r="Z3961"/>
  <c r="K3962"/>
  <c r="AA3962"/>
  <c r="K3963"/>
  <c r="Z3963"/>
  <c r="K3964"/>
  <c r="AA3964"/>
  <c r="K3965"/>
  <c r="Z3965"/>
  <c r="K3966"/>
  <c r="AA3966"/>
  <c r="K3967"/>
  <c r="Z3967"/>
  <c r="K3968"/>
  <c r="AA3968"/>
  <c r="K3969"/>
  <c r="Z3969"/>
  <c r="K3970"/>
  <c r="AA3970"/>
  <c r="K3971"/>
  <c r="Z3971"/>
  <c r="K3972"/>
  <c r="AA3972"/>
  <c r="K3973"/>
  <c r="Z3973"/>
  <c r="K3974"/>
  <c r="AA3974"/>
  <c r="K3975"/>
  <c r="Z3975"/>
  <c r="K3976"/>
  <c r="AA3976"/>
  <c r="K3977"/>
  <c r="Z3977"/>
  <c r="K3978"/>
  <c r="AA3978"/>
  <c r="K3979"/>
  <c r="Z3979"/>
  <c r="K3980"/>
  <c r="AA3980"/>
  <c r="K3981"/>
  <c r="Z3981"/>
  <c r="K3982"/>
  <c r="AA3982"/>
  <c r="K3983"/>
  <c r="Z3983"/>
  <c r="K3984"/>
  <c r="AA3984"/>
  <c r="K3985"/>
  <c r="Z3985"/>
  <c r="K3986"/>
  <c r="AA3986"/>
  <c r="K3987"/>
  <c r="Z3987"/>
  <c r="K3988"/>
  <c r="AA3988"/>
  <c r="K3989"/>
  <c r="Z3989"/>
  <c r="K3990"/>
  <c r="AA3990"/>
  <c r="K3991"/>
  <c r="Z3991"/>
  <c r="K3992"/>
  <c r="AA3992"/>
  <c r="K3993"/>
  <c r="Z3993"/>
  <c r="K3994"/>
  <c r="AA3994"/>
  <c r="K3995"/>
  <c r="Z3995"/>
  <c r="K3996"/>
  <c r="AA3996"/>
  <c r="K3997"/>
  <c r="Z3997"/>
  <c r="K3998"/>
  <c r="AA3998"/>
  <c r="K3999"/>
  <c r="Z3999"/>
  <c r="K4000"/>
  <c r="AA4000"/>
  <c r="K4001"/>
  <c r="Z4001"/>
  <c r="K4002"/>
  <c r="AA4002"/>
  <c r="K4003"/>
  <c r="Z4003"/>
  <c r="K4004"/>
  <c r="AA4004"/>
  <c r="K4005"/>
  <c r="Z4005"/>
  <c r="K4006"/>
  <c r="AA4006"/>
  <c r="K4007"/>
  <c r="Z4007"/>
  <c r="K4008"/>
  <c r="AA4008"/>
  <c r="K4009"/>
  <c r="Z4009"/>
  <c r="K4010"/>
  <c r="AA4010"/>
  <c r="K4011"/>
  <c r="Z4011"/>
  <c r="K4012"/>
  <c r="AA4012"/>
  <c r="K4013"/>
  <c r="Z4013"/>
  <c r="K4014"/>
  <c r="AA4014"/>
  <c r="K4015"/>
  <c r="Z4015"/>
  <c r="K4016"/>
  <c r="AA4016"/>
  <c r="K4017"/>
  <c r="Z4017"/>
  <c r="K4018"/>
  <c r="AA4018"/>
  <c r="K4019"/>
  <c r="Z4019"/>
  <c r="K4020"/>
  <c r="AA4020"/>
  <c r="K4021"/>
  <c r="Z4021"/>
  <c r="K4022"/>
  <c r="AA4022"/>
  <c r="K4023"/>
  <c r="Z4023"/>
  <c r="K4024"/>
  <c r="AA4024"/>
  <c r="K4025"/>
  <c r="Z4025"/>
  <c r="K4026"/>
  <c r="AA4026"/>
  <c r="K4027"/>
  <c r="Z4027"/>
  <c r="K4028"/>
  <c r="AA4028"/>
  <c r="K4029"/>
  <c r="Z4029"/>
  <c r="K4030"/>
  <c r="AA4030"/>
  <c r="K4031"/>
  <c r="Z4031"/>
  <c r="K4032"/>
  <c r="AA4032"/>
  <c r="K4033"/>
  <c r="Z4033"/>
  <c r="K4034"/>
  <c r="AA4034"/>
  <c r="K4035"/>
  <c r="Z4035"/>
  <c r="K4036"/>
  <c r="AA4036"/>
  <c r="K4037"/>
  <c r="Z4037"/>
  <c r="K4038"/>
  <c r="AA4038"/>
  <c r="K4039"/>
  <c r="Z4039"/>
  <c r="K4040"/>
  <c r="AA4040"/>
  <c r="K4041"/>
  <c r="Z4041"/>
  <c r="K4042"/>
  <c r="AA4042"/>
  <c r="K4043"/>
  <c r="Z4043"/>
  <c r="K4044"/>
  <c r="AA4044"/>
  <c r="K4045"/>
  <c r="Z4045"/>
  <c r="K4046"/>
  <c r="AA4046"/>
  <c r="K4047"/>
  <c r="Z4047"/>
  <c r="K4048"/>
  <c r="AA4048"/>
  <c r="K4049"/>
  <c r="Z4049"/>
  <c r="K4050"/>
  <c r="AA4050"/>
  <c r="K4051"/>
  <c r="Z4051"/>
  <c r="K4052"/>
  <c r="AA4052"/>
  <c r="K4053"/>
  <c r="Z4053"/>
  <c r="K4054"/>
  <c r="AA4054"/>
  <c r="K4055"/>
  <c r="Z4055"/>
  <c r="K4056"/>
  <c r="AA4056"/>
  <c r="K4057"/>
  <c r="Z4057"/>
  <c r="K4058"/>
  <c r="AA4058"/>
  <c r="K4059"/>
  <c r="Z4059"/>
  <c r="K4060"/>
  <c r="AA4060"/>
  <c r="K4061"/>
  <c r="Z4061"/>
  <c r="K4062"/>
  <c r="AA4062"/>
  <c r="K4063"/>
  <c r="Z4063"/>
  <c r="K4064"/>
  <c r="AA4064"/>
  <c r="K4065"/>
  <c r="Z4065"/>
  <c r="K4066"/>
  <c r="AA4066"/>
  <c r="K4067"/>
  <c r="Z4067"/>
  <c r="K4068"/>
  <c r="AA4068"/>
  <c r="K4069"/>
  <c r="Z4069"/>
  <c r="K4070"/>
  <c r="AA4070"/>
  <c r="K4071"/>
  <c r="Z4071"/>
  <c r="K4072"/>
  <c r="AA4072"/>
  <c r="K4073"/>
  <c r="Z4073"/>
  <c r="K4074"/>
  <c r="AA4074"/>
  <c r="K4075"/>
  <c r="Z4075"/>
  <c r="K4076"/>
  <c r="AA4076"/>
  <c r="K4077"/>
  <c r="Z4077"/>
  <c r="K4078"/>
  <c r="AA4078"/>
  <c r="K4079"/>
  <c r="Z4079"/>
  <c r="K4080"/>
  <c r="AA4080"/>
  <c r="K4081"/>
  <c r="Z4081"/>
  <c r="K4082"/>
  <c r="AA4082"/>
  <c r="K4083"/>
  <c r="Z4083"/>
  <c r="K4084"/>
  <c r="AA4084"/>
  <c r="K4085"/>
  <c r="Z4085"/>
  <c r="K4086"/>
  <c r="AA4086"/>
  <c r="K4087"/>
  <c r="Z4087"/>
  <c r="K4088"/>
  <c r="AA4088"/>
  <c r="K4089"/>
  <c r="Z4089"/>
  <c r="K4090"/>
  <c r="AA4090"/>
  <c r="K4091"/>
  <c r="Z4091"/>
  <c r="K4092"/>
  <c r="AA4092"/>
  <c r="K4093"/>
  <c r="Z4093"/>
  <c r="K4094"/>
  <c r="AA4094"/>
  <c r="K4095"/>
  <c r="Z4095"/>
  <c r="K4096"/>
  <c r="AA4096"/>
  <c r="K4097"/>
  <c r="Z4097"/>
  <c r="K4098"/>
  <c r="AA4098"/>
  <c r="K4099"/>
  <c r="Z4099"/>
  <c r="K4100"/>
  <c r="AA4100"/>
  <c r="K4101"/>
  <c r="Z4101"/>
  <c r="K4102"/>
  <c r="AA4102"/>
  <c r="K4103"/>
  <c r="Z4103"/>
  <c r="K4104"/>
  <c r="AA4104"/>
  <c r="K4105"/>
  <c r="Z4105"/>
  <c r="K4106"/>
  <c r="AA4106"/>
  <c r="K4107"/>
  <c r="Z4107"/>
  <c r="K4108"/>
  <c r="AA4108"/>
  <c r="K4109"/>
  <c r="Z4109"/>
  <c r="K4110"/>
  <c r="AA4110"/>
  <c r="K4111"/>
  <c r="Z4111"/>
  <c r="K4112"/>
  <c r="AA4112"/>
  <c r="K4113"/>
  <c r="Z4113"/>
  <c r="K4114"/>
  <c r="AA4114"/>
  <c r="K4115"/>
  <c r="Z4115"/>
  <c r="K4116"/>
  <c r="AA4116"/>
  <c r="K4117"/>
  <c r="Z4117"/>
  <c r="K4118"/>
  <c r="AA4118"/>
  <c r="K4119"/>
  <c r="Z4119"/>
  <c r="K4120"/>
  <c r="AA4120"/>
  <c r="K4121"/>
  <c r="Z4121"/>
  <c r="K4122"/>
  <c r="AA4122"/>
  <c r="K4123"/>
  <c r="Z4123"/>
  <c r="K4124"/>
  <c r="AA4124"/>
  <c r="K4125"/>
  <c r="Z4125"/>
  <c r="K4126"/>
  <c r="AA4126"/>
  <c r="K4127"/>
  <c r="Z4127"/>
  <c r="K4128"/>
  <c r="AA4128"/>
  <c r="K4129"/>
  <c r="Z4129"/>
  <c r="K4130"/>
  <c r="AA4130"/>
  <c r="K4131"/>
  <c r="Z4131"/>
  <c r="K4132"/>
  <c r="AA4132"/>
  <c r="K4133"/>
  <c r="Z4133"/>
  <c r="K4134"/>
  <c r="AA4134"/>
  <c r="K4135"/>
  <c r="Z4135"/>
  <c r="K4136"/>
  <c r="AA4136"/>
  <c r="K4137"/>
  <c r="Z4137"/>
  <c r="K4138"/>
  <c r="AA4138"/>
  <c r="K4139"/>
  <c r="Z4139"/>
  <c r="K4140"/>
  <c r="AA4140"/>
  <c r="K4141"/>
  <c r="Z4141"/>
  <c r="K4142"/>
  <c r="AA4142"/>
  <c r="K4143"/>
  <c r="Z4143"/>
  <c r="K4144"/>
  <c r="AA4144"/>
  <c r="K4145"/>
  <c r="Z4145"/>
  <c r="K4146"/>
  <c r="AA4146"/>
  <c r="K4147"/>
  <c r="Z4147"/>
  <c r="K4148"/>
  <c r="AA4148"/>
  <c r="K4149"/>
  <c r="Z4149"/>
  <c r="K4150"/>
  <c r="AA4150"/>
  <c r="K4151"/>
  <c r="Z4151"/>
  <c r="K4152"/>
  <c r="AA4152"/>
  <c r="K4153"/>
  <c r="Z4153"/>
  <c r="K4154"/>
  <c r="AA4154"/>
  <c r="K4155"/>
  <c r="Z4155"/>
  <c r="K4156"/>
  <c r="AA4156"/>
  <c r="K4157"/>
  <c r="Z4157"/>
  <c r="K4158"/>
  <c r="AA4158"/>
  <c r="K4159"/>
  <c r="Z4159"/>
  <c r="K4160"/>
  <c r="AA4160"/>
  <c r="K4161"/>
  <c r="Z4161"/>
  <c r="K4162"/>
  <c r="AA4162"/>
  <c r="K4163"/>
  <c r="Z4163"/>
  <c r="K4164"/>
  <c r="AA4164"/>
  <c r="K4165"/>
  <c r="Z4165"/>
  <c r="K4166"/>
  <c r="AA4166"/>
  <c r="K4167"/>
  <c r="Z4167"/>
  <c r="K4168"/>
  <c r="AA4168"/>
  <c r="K4169"/>
  <c r="Z4169"/>
  <c r="K4170"/>
  <c r="AA4170"/>
  <c r="K4171"/>
  <c r="Z4171"/>
  <c r="K4172"/>
  <c r="AA4172"/>
  <c r="K4173"/>
  <c r="Z4173"/>
  <c r="K4174"/>
  <c r="AA4174"/>
  <c r="K4175"/>
  <c r="Z4175"/>
  <c r="K4176"/>
  <c r="AA4176"/>
  <c r="K4177"/>
  <c r="Z4177"/>
  <c r="K4178"/>
  <c r="AA4178"/>
  <c r="K4179"/>
  <c r="Z4179"/>
  <c r="K4180"/>
  <c r="AA4180"/>
  <c r="K4181"/>
  <c r="Z4181"/>
  <c r="K4182"/>
  <c r="AA4182"/>
  <c r="K4183"/>
  <c r="Z4183"/>
  <c r="K4184"/>
  <c r="AA4184"/>
  <c r="K4185"/>
  <c r="Z4185"/>
  <c r="K4186"/>
  <c r="AA4186"/>
  <c r="K4187"/>
  <c r="Z4187"/>
  <c r="K4188"/>
  <c r="AA4188"/>
  <c r="K4189"/>
  <c r="Z4189"/>
  <c r="K4190"/>
  <c r="AA4190"/>
  <c r="K4191"/>
  <c r="Z4191"/>
  <c r="K4192"/>
  <c r="AA4192"/>
  <c r="K4193"/>
  <c r="Z4193"/>
  <c r="K4194"/>
  <c r="AA4194"/>
  <c r="K4195"/>
  <c r="Z4195"/>
  <c r="K4196"/>
  <c r="AA4196"/>
  <c r="K4197"/>
  <c r="Z4197"/>
  <c r="K4198"/>
  <c r="AA4198"/>
  <c r="K4199"/>
  <c r="Z4199"/>
  <c r="K4200"/>
  <c r="AA4200"/>
  <c r="K4201"/>
  <c r="Z4201"/>
  <c r="K4202"/>
  <c r="AA4202"/>
  <c r="K4203"/>
  <c r="Z4203"/>
  <c r="K4204"/>
  <c r="AA4204"/>
  <c r="K4205"/>
  <c r="Z4205"/>
  <c r="K4206"/>
  <c r="AA4206"/>
  <c r="K4207"/>
  <c r="Z4207"/>
  <c r="K4208"/>
  <c r="AA4208"/>
  <c r="K4209"/>
  <c r="Z4209"/>
  <c r="K4210"/>
  <c r="AA4210"/>
  <c r="K4211"/>
  <c r="Z4211"/>
  <c r="K4212"/>
  <c r="AA4212"/>
  <c r="K4213"/>
  <c r="Z4213"/>
  <c r="K4214"/>
  <c r="AA4214"/>
  <c r="K4215"/>
  <c r="Z4215"/>
  <c r="K4216"/>
  <c r="AA4216"/>
  <c r="K4217"/>
  <c r="Z4217"/>
  <c r="K4218"/>
  <c r="AA4218"/>
  <c r="K4219"/>
  <c r="Z4219"/>
  <c r="K4220"/>
  <c r="AA4220"/>
  <c r="K4221"/>
  <c r="Z4221"/>
  <c r="K4222"/>
  <c r="AA4222"/>
  <c r="K4223"/>
  <c r="Z4223"/>
  <c r="K4224"/>
  <c r="AA4224"/>
  <c r="K4225"/>
  <c r="Z4225"/>
  <c r="K4226"/>
  <c r="AA4226"/>
  <c r="K4227"/>
  <c r="Z4227"/>
  <c r="K4228"/>
  <c r="AA4228"/>
  <c r="K4229"/>
  <c r="Z4229"/>
  <c r="K4230"/>
  <c r="AA4230"/>
  <c r="K4231"/>
  <c r="Z4231"/>
  <c r="K4232"/>
  <c r="AA4232"/>
  <c r="K4233"/>
  <c r="Z4233"/>
  <c r="K4234"/>
  <c r="AA4234"/>
  <c r="K4235"/>
  <c r="Z4235"/>
  <c r="K4236"/>
  <c r="AA4236"/>
  <c r="K4237"/>
  <c r="Z4237"/>
  <c r="K4238"/>
  <c r="AA4238"/>
  <c r="K4239"/>
  <c r="Z4239"/>
  <c r="K4240"/>
  <c r="AA4240"/>
  <c r="K4241"/>
  <c r="Z4241"/>
  <c r="K4242"/>
  <c r="AA4242"/>
  <c r="K4243"/>
  <c r="Z4243"/>
  <c r="K4244"/>
  <c r="AA4244"/>
  <c r="K4245"/>
  <c r="Z4245"/>
  <c r="K4246"/>
  <c r="AA4246"/>
  <c r="K4247"/>
  <c r="Z4247"/>
  <c r="K4248"/>
  <c r="AA4248"/>
  <c r="K4249"/>
  <c r="Z4249"/>
  <c r="K4250"/>
  <c r="AA4250"/>
  <c r="K4251"/>
  <c r="Z4251"/>
  <c r="K4252"/>
  <c r="AA4252"/>
  <c r="K4253"/>
  <c r="Z4253"/>
  <c r="K4254"/>
  <c r="AA4254"/>
  <c r="K4255"/>
  <c r="Z4255"/>
  <c r="K4256"/>
  <c r="AA4256"/>
  <c r="K4257"/>
  <c r="Z4257"/>
  <c r="K4258"/>
  <c r="AA4258"/>
  <c r="K4259"/>
  <c r="Z4259"/>
  <c r="K4260"/>
  <c r="AA4260"/>
  <c r="K4261"/>
  <c r="Z4261"/>
  <c r="K4262"/>
  <c r="AA4262"/>
  <c r="K4263"/>
  <c r="Z4263"/>
  <c r="K4264"/>
  <c r="AA4264"/>
  <c r="K4265"/>
  <c r="Z4265"/>
  <c r="K4266"/>
  <c r="AA4266"/>
  <c r="K4267"/>
  <c r="Z4267"/>
  <c r="K4268"/>
  <c r="AA4268"/>
  <c r="K4269"/>
  <c r="Z4269"/>
  <c r="K4270"/>
  <c r="AA4270"/>
  <c r="K4271"/>
  <c r="Z4271"/>
  <c r="K4272"/>
  <c r="AA4272"/>
  <c r="K4273"/>
  <c r="Z4273"/>
  <c r="K4274"/>
  <c r="AA4274"/>
  <c r="K4275"/>
  <c r="Z4275"/>
  <c r="K4276"/>
  <c r="AA4276"/>
  <c r="K4277"/>
  <c r="Z4277"/>
  <c r="K4278"/>
  <c r="AA4278"/>
  <c r="K4279"/>
  <c r="Z4279"/>
  <c r="K4280"/>
  <c r="AA4280"/>
  <c r="K4281"/>
  <c r="Z4281"/>
  <c r="K4282"/>
  <c r="AA4282"/>
  <c r="K4283"/>
  <c r="Z4283"/>
  <c r="K4284"/>
  <c r="AA4284"/>
  <c r="K4285"/>
  <c r="Z4285"/>
  <c r="K4286"/>
  <c r="AA4286"/>
  <c r="K4287"/>
  <c r="Z4287"/>
  <c r="K4288"/>
  <c r="AA4288"/>
  <c r="K4289"/>
  <c r="Z4289"/>
  <c r="K4290"/>
  <c r="AA4290"/>
  <c r="K4291"/>
  <c r="Z4291"/>
  <c r="K4292"/>
  <c r="AA4292"/>
  <c r="K4293"/>
  <c r="Z4293"/>
  <c r="K4294"/>
  <c r="AA4294"/>
  <c r="K4295"/>
  <c r="Z4295"/>
  <c r="K4296"/>
  <c r="AA4296"/>
  <c r="K4297"/>
  <c r="Z4297"/>
  <c r="K4298"/>
  <c r="AA4298"/>
  <c r="K4299"/>
  <c r="Z4299"/>
  <c r="K4300"/>
  <c r="AA4300"/>
  <c r="K4301"/>
  <c r="Z4301"/>
  <c r="K4302"/>
  <c r="AA4302"/>
  <c r="K4303"/>
  <c r="Z4303"/>
  <c r="K4304"/>
  <c r="AA4304"/>
  <c r="K4305"/>
  <c r="Z4305"/>
  <c r="K4306"/>
  <c r="AA4306"/>
  <c r="K4307"/>
  <c r="Z4307"/>
  <c r="K4308"/>
  <c r="AA4308"/>
  <c r="K4309"/>
  <c r="Z4309"/>
  <c r="K4310"/>
  <c r="AA4310"/>
  <c r="K4311"/>
  <c r="Z4311"/>
  <c r="K4312"/>
  <c r="AA4312"/>
  <c r="K4313"/>
  <c r="Z4313"/>
  <c r="K4314"/>
  <c r="AA4314"/>
  <c r="K4315"/>
  <c r="Z4315"/>
  <c r="K4316"/>
  <c r="AA4316"/>
  <c r="K4317"/>
  <c r="Z4317"/>
  <c r="K4318"/>
  <c r="AA4318"/>
  <c r="K4319"/>
  <c r="Z4319"/>
  <c r="K4320"/>
  <c r="AA4320"/>
  <c r="K4321"/>
  <c r="Z4321"/>
  <c r="K4322"/>
  <c r="AA4322"/>
  <c r="K4323"/>
  <c r="Z4323"/>
  <c r="K4324"/>
  <c r="AA4324"/>
  <c r="K4325"/>
  <c r="Z4325"/>
  <c r="K4326"/>
  <c r="AA4326"/>
  <c r="K4327"/>
  <c r="Z4327"/>
  <c r="K4328"/>
  <c r="AA4328"/>
  <c r="K4329"/>
  <c r="Z4329"/>
  <c r="K4330"/>
  <c r="AA4330"/>
  <c r="K4331"/>
  <c r="Z4331"/>
  <c r="K4332"/>
  <c r="AA4332"/>
  <c r="K4333"/>
  <c r="Z4333"/>
  <c r="K4334"/>
  <c r="AA4334"/>
  <c r="K4335"/>
  <c r="Z4335"/>
  <c r="K4336"/>
  <c r="AA4336"/>
  <c r="K4337"/>
  <c r="Z4337"/>
  <c r="K4338"/>
  <c r="AA4338"/>
  <c r="K4339"/>
  <c r="Z4339"/>
  <c r="K4340"/>
  <c r="AA4340"/>
  <c r="K4341"/>
  <c r="Z4341"/>
  <c r="K4342"/>
  <c r="AA4342"/>
  <c r="K4343"/>
  <c r="Z4343"/>
  <c r="K4344"/>
  <c r="AA4344"/>
  <c r="K4345"/>
  <c r="Z4345"/>
  <c r="K4346"/>
  <c r="AA4346"/>
  <c r="K4347"/>
  <c r="Z4347"/>
  <c r="K4348"/>
  <c r="AA4348"/>
  <c r="K4349"/>
  <c r="Z4349"/>
  <c r="K4350"/>
  <c r="AA4350"/>
  <c r="K4351"/>
  <c r="Z4351"/>
  <c r="K4352"/>
  <c r="AA4352"/>
  <c r="K4353"/>
  <c r="Z4353"/>
  <c r="K4354"/>
  <c r="AA4354"/>
  <c r="K4355"/>
  <c r="Z4355"/>
  <c r="K4356"/>
  <c r="AA4356"/>
  <c r="K4357"/>
  <c r="Z4357"/>
  <c r="K4358"/>
  <c r="AA4358"/>
  <c r="K4359"/>
  <c r="Z4359"/>
  <c r="K4360"/>
  <c r="AA4360"/>
  <c r="K4361"/>
  <c r="Z4361"/>
  <c r="K4362"/>
  <c r="AA4362"/>
  <c r="K4363"/>
  <c r="Z4363"/>
  <c r="K4364"/>
  <c r="AA4364"/>
  <c r="K4365"/>
  <c r="Z4365"/>
  <c r="K4366"/>
  <c r="AA4366"/>
  <c r="K4367"/>
  <c r="Z4367"/>
  <c r="K4368"/>
  <c r="AA4368"/>
  <c r="K4369"/>
  <c r="Z4369"/>
  <c r="K4370"/>
  <c r="AA4370"/>
  <c r="K4371"/>
  <c r="Z4371"/>
  <c r="K4372"/>
  <c r="AA4372"/>
  <c r="K4373"/>
  <c r="Z4373"/>
  <c r="K4374"/>
  <c r="AA4374"/>
  <c r="K4375"/>
  <c r="Z4375"/>
  <c r="K4376"/>
  <c r="AA4376"/>
  <c r="K4377"/>
  <c r="Z4377"/>
  <c r="K4378"/>
  <c r="AA4378"/>
  <c r="K4379"/>
  <c r="Z4379"/>
  <c r="K4380"/>
  <c r="AA4380"/>
  <c r="K4381"/>
  <c r="Z4381"/>
  <c r="K4382"/>
  <c r="AA4382"/>
  <c r="K4383"/>
  <c r="Z4383"/>
  <c r="K4384"/>
  <c r="AA4384"/>
  <c r="K4385"/>
  <c r="Z4385"/>
  <c r="K4386"/>
  <c r="AA4386"/>
  <c r="K4387"/>
  <c r="Z4387"/>
  <c r="K4388"/>
  <c r="AA4388"/>
  <c r="K4389"/>
  <c r="Z4389"/>
  <c r="K4390"/>
  <c r="AA4390"/>
  <c r="K4391"/>
  <c r="Z4391"/>
  <c r="K4392"/>
  <c r="AA4392"/>
  <c r="K4393"/>
  <c r="Z4393"/>
  <c r="K4394"/>
  <c r="AA4394"/>
  <c r="K4395"/>
  <c r="Z4395"/>
  <c r="K4396"/>
  <c r="AA4396"/>
  <c r="K4397"/>
  <c r="Z4397"/>
  <c r="K4398"/>
  <c r="AA4398"/>
  <c r="K4399"/>
  <c r="Z4399"/>
  <c r="K4400"/>
  <c r="AA4400"/>
  <c r="K4401"/>
  <c r="Z4401"/>
  <c r="K4402"/>
  <c r="AA4402"/>
  <c r="K4403"/>
  <c r="Z4403"/>
  <c r="K4404"/>
  <c r="AA4404"/>
  <c r="K4405"/>
  <c r="Z4405"/>
  <c r="K4406"/>
  <c r="AA4406"/>
  <c r="K4407"/>
  <c r="Z4407"/>
  <c r="K4408"/>
  <c r="AA4408"/>
  <c r="K4409"/>
  <c r="Z4409"/>
  <c r="K4410"/>
  <c r="AA4410"/>
  <c r="K4411"/>
  <c r="Z4411"/>
  <c r="K4412"/>
  <c r="AA4412"/>
  <c r="K4413"/>
  <c r="Z4413"/>
  <c r="K4414"/>
  <c r="AA4414"/>
  <c r="K4415"/>
  <c r="Z4415"/>
  <c r="K4416"/>
  <c r="AA4416"/>
  <c r="K4417"/>
  <c r="Z4417"/>
  <c r="K4418"/>
  <c r="AA4418"/>
  <c r="K4419"/>
  <c r="Z4419"/>
  <c r="K4420"/>
  <c r="AA4420"/>
  <c r="K4421"/>
  <c r="Z4421"/>
  <c r="K4422"/>
  <c r="AA4422"/>
  <c r="K4423"/>
  <c r="Z4423"/>
  <c r="K4424"/>
  <c r="AA4424"/>
  <c r="K4425"/>
  <c r="Z4425"/>
  <c r="K4426"/>
  <c r="AA4426"/>
  <c r="K4427"/>
  <c r="Z4427"/>
  <c r="K4428"/>
  <c r="AA4428"/>
  <c r="K4429"/>
  <c r="Z4429"/>
  <c r="K4430"/>
  <c r="AA4430"/>
  <c r="K4431"/>
  <c r="Z4431"/>
  <c r="K4432"/>
  <c r="AA4432"/>
  <c r="K4433"/>
  <c r="Z4433"/>
  <c r="K4434"/>
  <c r="AA4434"/>
  <c r="K4435"/>
  <c r="Z4435"/>
  <c r="K4436"/>
  <c r="AA4436"/>
  <c r="K4437"/>
  <c r="Z4437"/>
  <c r="K4438"/>
  <c r="AA4438"/>
  <c r="K4439"/>
  <c r="Z4439"/>
  <c r="K4440"/>
  <c r="AA4440"/>
  <c r="K4441"/>
  <c r="Z4441"/>
  <c r="K4442"/>
  <c r="AA4442"/>
  <c r="K4443"/>
  <c r="Z4443"/>
  <c r="K4444"/>
  <c r="AA4444"/>
  <c r="K4445"/>
  <c r="Z4445"/>
  <c r="K4446"/>
  <c r="AA4446"/>
  <c r="K4447"/>
  <c r="Z4447"/>
  <c r="K4448"/>
  <c r="AA4448"/>
  <c r="K4449"/>
  <c r="Z4449"/>
  <c r="K4450"/>
  <c r="AA4450"/>
  <c r="K4451"/>
  <c r="Z4451"/>
  <c r="K4452"/>
  <c r="AA4452"/>
  <c r="K4453"/>
  <c r="Z4453"/>
  <c r="K4454"/>
  <c r="AA4454"/>
  <c r="K4455"/>
  <c r="Z4455"/>
  <c r="K4456"/>
  <c r="AA4456"/>
  <c r="K4457"/>
  <c r="Z4457"/>
  <c r="K4458"/>
  <c r="AA4458"/>
  <c r="K4459"/>
  <c r="Z4459"/>
  <c r="K4460"/>
  <c r="AA4460"/>
  <c r="K4461"/>
  <c r="Z4461"/>
  <c r="K4462"/>
  <c r="AA4462"/>
  <c r="K4463"/>
  <c r="Z4463"/>
  <c r="K4464"/>
  <c r="AA4464"/>
  <c r="K4465"/>
  <c r="Z4465"/>
  <c r="K4466"/>
  <c r="AA4466"/>
  <c r="K4467"/>
  <c r="Z4467"/>
  <c r="K4468"/>
  <c r="AA4468"/>
  <c r="K4469"/>
  <c r="Z4469"/>
  <c r="K4470"/>
  <c r="AA4470"/>
  <c r="K4471"/>
  <c r="Z4471"/>
  <c r="K4472"/>
  <c r="AA4472"/>
  <c r="K4473"/>
  <c r="Z4473"/>
  <c r="K4474"/>
  <c r="AA4474"/>
  <c r="K4475"/>
  <c r="Z4475"/>
  <c r="K4476"/>
  <c r="AA4476"/>
  <c r="K4477"/>
  <c r="Z4477"/>
  <c r="K4478"/>
  <c r="AA4478"/>
  <c r="K4479"/>
  <c r="Z4479"/>
  <c r="K4480"/>
  <c r="AA4480"/>
  <c r="K4481"/>
  <c r="Z4481"/>
  <c r="K4482"/>
  <c r="AA4482"/>
  <c r="K4483"/>
  <c r="Z4483"/>
  <c r="K4484"/>
  <c r="AA4484"/>
  <c r="K4485"/>
  <c r="Z4485"/>
  <c r="K4486"/>
  <c r="AA4486"/>
  <c r="K4487"/>
  <c r="Z4487"/>
  <c r="K4488"/>
  <c r="AA4488"/>
  <c r="K4489"/>
  <c r="Z4489"/>
  <c r="K4490"/>
  <c r="AA4490"/>
  <c r="K4491"/>
  <c r="Z4491"/>
  <c r="K4492"/>
  <c r="AA4492"/>
  <c r="K4493"/>
  <c r="Z4493"/>
  <c r="K4494"/>
  <c r="AA4494"/>
  <c r="K4495"/>
  <c r="Z4495"/>
  <c r="K4496"/>
  <c r="AA4496"/>
  <c r="K4497"/>
  <c r="Z4497"/>
  <c r="K4498"/>
  <c r="AA4498"/>
  <c r="K4499"/>
  <c r="Z4499"/>
  <c r="K4500"/>
  <c r="AA4500"/>
  <c r="A41" i="3"/>
  <c r="V38" i="5" s="1"/>
  <c r="A22" i="3"/>
  <c r="A21"/>
  <c r="A20"/>
  <c r="V100" i="5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7"/>
  <c r="V36"/>
  <c r="V35"/>
  <c r="V34"/>
  <c r="V33"/>
  <c r="P62" i="3"/>
  <c r="N62"/>
  <c r="M62"/>
  <c r="O62" s="1"/>
  <c r="L66"/>
  <c r="K66"/>
  <c r="J66"/>
  <c r="I66"/>
  <c r="L65"/>
  <c r="K65"/>
  <c r="J65"/>
  <c r="I65"/>
  <c r="H65"/>
  <c r="G65"/>
  <c r="L64"/>
  <c r="K64"/>
  <c r="J64"/>
  <c r="I64"/>
  <c r="H64"/>
  <c r="G64"/>
  <c r="F64"/>
  <c r="E64"/>
  <c r="L63"/>
  <c r="K63"/>
  <c r="J63"/>
  <c r="I63"/>
  <c r="H63"/>
  <c r="G63"/>
  <c r="F63"/>
  <c r="E63"/>
  <c r="D63"/>
  <c r="AA4499" i="8" l="1"/>
  <c r="Z4500"/>
  <c r="AA4497"/>
  <c r="Z4498"/>
  <c r="AA4495"/>
  <c r="Z4496"/>
  <c r="AA4493"/>
  <c r="Z4494"/>
  <c r="AA4491"/>
  <c r="Z4492"/>
  <c r="AA4489"/>
  <c r="Z4490"/>
  <c r="AA4487"/>
  <c r="Z4488"/>
  <c r="AA4485"/>
  <c r="Z4486"/>
  <c r="AA4483"/>
  <c r="Z4484"/>
  <c r="AA4481"/>
  <c r="Z4482"/>
  <c r="AA4479"/>
  <c r="Z4480"/>
  <c r="AA4477"/>
  <c r="Z4478"/>
  <c r="AA4475"/>
  <c r="Z4476"/>
  <c r="AA4473"/>
  <c r="Z4474"/>
  <c r="AA4471"/>
  <c r="Z4472"/>
  <c r="AA4469"/>
  <c r="Z4470"/>
  <c r="AA4467"/>
  <c r="Z4468"/>
  <c r="AA4465"/>
  <c r="Z4466"/>
  <c r="AA4463"/>
  <c r="Z4464"/>
  <c r="AA4461"/>
  <c r="Z4462"/>
  <c r="AA4459"/>
  <c r="Z4460"/>
  <c r="AA4457"/>
  <c r="Z4458"/>
  <c r="AA4455"/>
  <c r="Z4456"/>
  <c r="AA4453"/>
  <c r="Z4454"/>
  <c r="AA4451"/>
  <c r="Z4452"/>
  <c r="AA4449"/>
  <c r="Z4450"/>
  <c r="AA4447"/>
  <c r="Z4448"/>
  <c r="AA4445"/>
  <c r="Z4446"/>
  <c r="AA4443"/>
  <c r="Z4444"/>
  <c r="AA4441"/>
  <c r="Z4442"/>
  <c r="AA4439"/>
  <c r="Z4440"/>
  <c r="AA4437"/>
  <c r="Z4438"/>
  <c r="AA4435"/>
  <c r="Z4436"/>
  <c r="AA4433"/>
  <c r="Z4434"/>
  <c r="AA4431"/>
  <c r="Z4432"/>
  <c r="AA4429"/>
  <c r="Z4430"/>
  <c r="AA4427"/>
  <c r="Z4428"/>
  <c r="AA4425"/>
  <c r="Z4426"/>
  <c r="AA4423"/>
  <c r="Z4424"/>
  <c r="AA4421"/>
  <c r="Z4422"/>
  <c r="AA4419"/>
  <c r="Z4420"/>
  <c r="AA4417"/>
  <c r="Z4418"/>
  <c r="AA4415"/>
  <c r="Z4416"/>
  <c r="AA4413"/>
  <c r="Z4414"/>
  <c r="AA4411"/>
  <c r="Z4412"/>
  <c r="AA4409"/>
  <c r="Z4410"/>
  <c r="AA4407"/>
  <c r="Z4408"/>
  <c r="AA4405"/>
  <c r="Z4406"/>
  <c r="AA4403"/>
  <c r="Z4404"/>
  <c r="AA4401"/>
  <c r="Z4402"/>
  <c r="AA4399"/>
  <c r="Z4400"/>
  <c r="AA4397"/>
  <c r="Z4398"/>
  <c r="AA4395"/>
  <c r="Z4396"/>
  <c r="AA4393"/>
  <c r="Z4394"/>
  <c r="AA4391"/>
  <c r="Z4392"/>
  <c r="AA4389"/>
  <c r="Z4390"/>
  <c r="AA4387"/>
  <c r="Z4388"/>
  <c r="AA4385"/>
  <c r="Z4386"/>
  <c r="AA4383"/>
  <c r="Z4384"/>
  <c r="AA4381"/>
  <c r="Z4382"/>
  <c r="AA4379"/>
  <c r="Z4380"/>
  <c r="AA4377"/>
  <c r="Z4378"/>
  <c r="AA4375"/>
  <c r="Z4376"/>
  <c r="AA4373"/>
  <c r="Z4374"/>
  <c r="AA4371"/>
  <c r="Z4372"/>
  <c r="AA4369"/>
  <c r="Z4370"/>
  <c r="AA4367"/>
  <c r="Z4368"/>
  <c r="AA4365"/>
  <c r="Z4366"/>
  <c r="AA4363"/>
  <c r="Z4364"/>
  <c r="AA4361"/>
  <c r="Z4362"/>
  <c r="AA4359"/>
  <c r="Z4360"/>
  <c r="AA4357"/>
  <c r="Z4358"/>
  <c r="AA4355"/>
  <c r="Z4356"/>
  <c r="AA4353"/>
  <c r="Z4354"/>
  <c r="AA4351"/>
  <c r="Z4352"/>
  <c r="AA4349"/>
  <c r="Z4350"/>
  <c r="AA4347"/>
  <c r="Z4348"/>
  <c r="AA4345"/>
  <c r="Z4346"/>
  <c r="AA4343"/>
  <c r="Z4344"/>
  <c r="AA4341"/>
  <c r="Z4342"/>
  <c r="AA4339"/>
  <c r="Z4340"/>
  <c r="AA4337"/>
  <c r="Z4338"/>
  <c r="AA4335"/>
  <c r="Z4336"/>
  <c r="AA4333"/>
  <c r="Z4334"/>
  <c r="AA4331"/>
  <c r="Z4332"/>
  <c r="AA4329"/>
  <c r="Z4330"/>
  <c r="AA4327"/>
  <c r="Z4328"/>
  <c r="AA4325"/>
  <c r="Z4326"/>
  <c r="AA4323"/>
  <c r="Z4324"/>
  <c r="AA4321"/>
  <c r="Z4322"/>
  <c r="AA4319"/>
  <c r="Z4320"/>
  <c r="AA4317"/>
  <c r="Z4318"/>
  <c r="AA4315"/>
  <c r="Z4316"/>
  <c r="AA4313"/>
  <c r="Z4314"/>
  <c r="AA4311"/>
  <c r="Z4312"/>
  <c r="AA4309"/>
  <c r="Z4310"/>
  <c r="AA4307"/>
  <c r="Z4308"/>
  <c r="AA4305"/>
  <c r="Z4306"/>
  <c r="AA4303"/>
  <c r="Z4304"/>
  <c r="AA4301"/>
  <c r="Z4302"/>
  <c r="AA4299"/>
  <c r="Z4300"/>
  <c r="AA4297"/>
  <c r="Z4298"/>
  <c r="AA4295"/>
  <c r="Z4296"/>
  <c r="AA4293"/>
  <c r="Z4294"/>
  <c r="AA4291"/>
  <c r="Z4292"/>
  <c r="AA4289"/>
  <c r="Z4290"/>
  <c r="AA4287"/>
  <c r="Z4288"/>
  <c r="AA4285"/>
  <c r="Z4286"/>
  <c r="AA4283"/>
  <c r="Z4284"/>
  <c r="AA4281"/>
  <c r="Z4282"/>
  <c r="AA4279"/>
  <c r="Z4280"/>
  <c r="AA4277"/>
  <c r="Z4278"/>
  <c r="AA4275"/>
  <c r="Z4276"/>
  <c r="AA4273"/>
  <c r="Z4274"/>
  <c r="AA4271"/>
  <c r="Z4272"/>
  <c r="AA4269"/>
  <c r="Z4270"/>
  <c r="AA4267"/>
  <c r="Z4268"/>
  <c r="AA4265"/>
  <c r="Z4266"/>
  <c r="AA4263"/>
  <c r="Z4264"/>
  <c r="AA4261"/>
  <c r="Z4262"/>
  <c r="AA4259"/>
  <c r="Z4260"/>
  <c r="AA4257"/>
  <c r="Z4258"/>
  <c r="AA4255"/>
  <c r="Z4256"/>
  <c r="AA4253"/>
  <c r="Z4254"/>
  <c r="AA4251"/>
  <c r="Z4252"/>
  <c r="AA4249"/>
  <c r="Z4250"/>
  <c r="AA4247"/>
  <c r="Z4248"/>
  <c r="AA4245"/>
  <c r="Z4246"/>
  <c r="AA4243"/>
  <c r="Z4244"/>
  <c r="AA4241"/>
  <c r="Z4242"/>
  <c r="AA4239"/>
  <c r="Z4240"/>
  <c r="AA4237"/>
  <c r="Z4238"/>
  <c r="AA4235"/>
  <c r="Z4236"/>
  <c r="AA4233"/>
  <c r="Z4234"/>
  <c r="AA4231"/>
  <c r="Z4232"/>
  <c r="AA4229"/>
  <c r="Z4230"/>
  <c r="AA4227"/>
  <c r="Z4228"/>
  <c r="AA4225"/>
  <c r="Z4226"/>
  <c r="AA4223"/>
  <c r="Z4224"/>
  <c r="AA4221"/>
  <c r="Z4222"/>
  <c r="AA4219"/>
  <c r="Z4220"/>
  <c r="AA4217"/>
  <c r="Z4218"/>
  <c r="AA4215"/>
  <c r="Z4216"/>
  <c r="AA4213"/>
  <c r="Z4214"/>
  <c r="AA4211"/>
  <c r="Z4212"/>
  <c r="AA4209"/>
  <c r="Z4210"/>
  <c r="AA4207"/>
  <c r="Z4208"/>
  <c r="AA4205"/>
  <c r="Z4206"/>
  <c r="AA4203"/>
  <c r="Z4204"/>
  <c r="AA4201"/>
  <c r="Z4202"/>
  <c r="AA4199"/>
  <c r="Z4200"/>
  <c r="AA4197"/>
  <c r="Z4198"/>
  <c r="AA4195"/>
  <c r="Z4196"/>
  <c r="AA4193"/>
  <c r="Z4194"/>
  <c r="AA4191"/>
  <c r="Z4192"/>
  <c r="AA4189"/>
  <c r="Z4190"/>
  <c r="AA4187"/>
  <c r="Z4188"/>
  <c r="AA4185"/>
  <c r="Z4186"/>
  <c r="AA4183"/>
  <c r="Z4184"/>
  <c r="AA4181"/>
  <c r="Z4182"/>
  <c r="AA4179"/>
  <c r="Z4180"/>
  <c r="AA4177"/>
  <c r="Z4178"/>
  <c r="AA4175"/>
  <c r="Z4176"/>
  <c r="AA4173"/>
  <c r="Z4174"/>
  <c r="AA4171"/>
  <c r="Z4172"/>
  <c r="AA4169"/>
  <c r="Z4170"/>
  <c r="AA4167"/>
  <c r="Z4168"/>
  <c r="AA4165"/>
  <c r="Z4166"/>
  <c r="AA4163"/>
  <c r="Z4164"/>
  <c r="AA4161"/>
  <c r="Z4162"/>
  <c r="AA4159"/>
  <c r="Z4160"/>
  <c r="AA4157"/>
  <c r="Z4158"/>
  <c r="AA4155"/>
  <c r="Z4156"/>
  <c r="AA4153"/>
  <c r="Z4154"/>
  <c r="AA4151"/>
  <c r="Z4152"/>
  <c r="AA4149"/>
  <c r="Z4150"/>
  <c r="AA4147"/>
  <c r="Z4148"/>
  <c r="AA4145"/>
  <c r="Z4146"/>
  <c r="AA4143"/>
  <c r="Z4144"/>
  <c r="AA4141"/>
  <c r="Z4142"/>
  <c r="AA4139"/>
  <c r="Z4140"/>
  <c r="AA4137"/>
  <c r="Z4138"/>
  <c r="AA4135"/>
  <c r="Z4136"/>
  <c r="AA4133"/>
  <c r="Z4134"/>
  <c r="AA4131"/>
  <c r="Z4132"/>
  <c r="AA4129"/>
  <c r="Z4130"/>
  <c r="AA4127"/>
  <c r="Z4128"/>
  <c r="AA4125"/>
  <c r="Z4126"/>
  <c r="AA4123"/>
  <c r="Z4124"/>
  <c r="AA4121"/>
  <c r="Z4122"/>
  <c r="AA4119"/>
  <c r="Z4120"/>
  <c r="AA4117"/>
  <c r="Z4118"/>
  <c r="AA4115"/>
  <c r="Z4116"/>
  <c r="AA4113"/>
  <c r="Z4114"/>
  <c r="AA4111"/>
  <c r="Z4112"/>
  <c r="AA4109"/>
  <c r="Z4110"/>
  <c r="AA4107"/>
  <c r="Z4108"/>
  <c r="AA4105"/>
  <c r="Z4106"/>
  <c r="AA4103"/>
  <c r="Z4104"/>
  <c r="AA4101"/>
  <c r="Z4102"/>
  <c r="AA4099"/>
  <c r="Z4100"/>
  <c r="AA4097"/>
  <c r="Z4098"/>
  <c r="AA4095"/>
  <c r="Z4096"/>
  <c r="AA4093"/>
  <c r="Z4094"/>
  <c r="AA4091"/>
  <c r="Z4092"/>
  <c r="AA4089"/>
  <c r="Z4090"/>
  <c r="AA4087"/>
  <c r="Z4088"/>
  <c r="AA4085"/>
  <c r="Z4086"/>
  <c r="AA4083"/>
  <c r="Z4084"/>
  <c r="AA4081"/>
  <c r="Z4082"/>
  <c r="AA4079"/>
  <c r="Z4080"/>
  <c r="AA4077"/>
  <c r="Z4078"/>
  <c r="AA4075"/>
  <c r="Z4076"/>
  <c r="AA4073"/>
  <c r="Z4074"/>
  <c r="AA4071"/>
  <c r="Z4072"/>
  <c r="AA4069"/>
  <c r="Z4070"/>
  <c r="AA4067"/>
  <c r="Z4068"/>
  <c r="AA4065"/>
  <c r="Z4066"/>
  <c r="AA4063"/>
  <c r="Z4064"/>
  <c r="AA4061"/>
  <c r="Z4062"/>
  <c r="AA4059"/>
  <c r="Z4060"/>
  <c r="AA4057"/>
  <c r="Z4058"/>
  <c r="AA4055"/>
  <c r="Z4056"/>
  <c r="AA4053"/>
  <c r="Z4054"/>
  <c r="AA4051"/>
  <c r="Z4052"/>
  <c r="AA4049"/>
  <c r="Z4050"/>
  <c r="AA4047"/>
  <c r="Z4048"/>
  <c r="AA4045"/>
  <c r="Z4046"/>
  <c r="AA4043"/>
  <c r="Z4044"/>
  <c r="AA4041"/>
  <c r="Z4042"/>
  <c r="AA4039"/>
  <c r="Z4040"/>
  <c r="AA4037"/>
  <c r="Z4038"/>
  <c r="AA4035"/>
  <c r="Z4036"/>
  <c r="AA4033"/>
  <c r="Z4034"/>
  <c r="AA4031"/>
  <c r="Z4032"/>
  <c r="AA4029"/>
  <c r="Z4030"/>
  <c r="AA4027"/>
  <c r="Z4028"/>
  <c r="AA4025"/>
  <c r="Z4026"/>
  <c r="AA4023"/>
  <c r="Z4024"/>
  <c r="AA4021"/>
  <c r="Z4022"/>
  <c r="AA4019"/>
  <c r="Z4020"/>
  <c r="AA4017"/>
  <c r="Z4018"/>
  <c r="AA4015"/>
  <c r="Z4016"/>
  <c r="AA4013"/>
  <c r="Z4014"/>
  <c r="AA4011"/>
  <c r="Z4012"/>
  <c r="AA4009"/>
  <c r="Z4010"/>
  <c r="AA4007"/>
  <c r="Z4008"/>
  <c r="AA4005"/>
  <c r="Z4006"/>
  <c r="AA4003"/>
  <c r="Z4004"/>
  <c r="AA4001"/>
  <c r="Z4002"/>
  <c r="AA3999"/>
  <c r="Z4000"/>
  <c r="AA3997"/>
  <c r="Z3998"/>
  <c r="AA3995"/>
  <c r="Z3996"/>
  <c r="AA3993"/>
  <c r="Z3994"/>
  <c r="AA3991"/>
  <c r="Z3992"/>
  <c r="AA3989"/>
  <c r="Z3990"/>
  <c r="AA3987"/>
  <c r="Z3988"/>
  <c r="AA3985"/>
  <c r="Z3986"/>
  <c r="AA3983"/>
  <c r="Z3984"/>
  <c r="AA3981"/>
  <c r="Z3982"/>
  <c r="AA3979"/>
  <c r="Z3980"/>
  <c r="AA3977"/>
  <c r="Z3978"/>
  <c r="AA3975"/>
  <c r="Z3976"/>
  <c r="AA3973"/>
  <c r="Z3974"/>
  <c r="AA3971"/>
  <c r="Z3972"/>
  <c r="AA3969"/>
  <c r="Z3970"/>
  <c r="AA3967"/>
  <c r="Z3968"/>
  <c r="AA3965"/>
  <c r="Z3966"/>
  <c r="AA3963"/>
  <c r="Z3964"/>
  <c r="AA3961"/>
  <c r="Z3962"/>
  <c r="AA3959"/>
  <c r="Z3960"/>
  <c r="AA3957"/>
  <c r="Z3958"/>
  <c r="AA3955"/>
  <c r="Z3956"/>
  <c r="AA3953"/>
  <c r="Z3954"/>
  <c r="AA3951"/>
  <c r="Z3952"/>
  <c r="AA3949"/>
  <c r="Z3950"/>
  <c r="AA3947"/>
  <c r="Z3948"/>
  <c r="AA3945"/>
  <c r="Z3946"/>
  <c r="AA3943"/>
  <c r="Z3944"/>
  <c r="AA3941"/>
  <c r="Z3942"/>
  <c r="AA3939"/>
  <c r="Z3940"/>
  <c r="AA3937"/>
  <c r="Z3938"/>
  <c r="AA3935"/>
  <c r="Z3936"/>
  <c r="AA3933"/>
  <c r="Z3934"/>
  <c r="AA3931"/>
  <c r="Z3932"/>
  <c r="AA3929"/>
  <c r="Z3930"/>
  <c r="AA3927"/>
  <c r="Z3928"/>
  <c r="AA3925"/>
  <c r="Z3926"/>
  <c r="AA3923"/>
  <c r="Z3924"/>
  <c r="AA3921"/>
  <c r="Z3922"/>
  <c r="AA3919"/>
  <c r="Z3920"/>
  <c r="AA3917"/>
  <c r="Z3918"/>
  <c r="AA3915"/>
  <c r="Z3916"/>
  <c r="AA3913"/>
  <c r="Z3914"/>
  <c r="AA3911"/>
  <c r="Z3912"/>
  <c r="AA3909"/>
  <c r="Z3910"/>
  <c r="AA3907"/>
  <c r="Z3908"/>
  <c r="AA3905"/>
  <c r="Z3906"/>
  <c r="AA3903"/>
  <c r="Z3904"/>
  <c r="AA3901"/>
  <c r="Z3902"/>
  <c r="AA3899"/>
  <c r="Z3900"/>
  <c r="AA3897"/>
  <c r="Z3898"/>
  <c r="AA3895"/>
  <c r="Z3896"/>
  <c r="AA3893"/>
  <c r="Z3894"/>
  <c r="AA3891"/>
  <c r="Z3892"/>
  <c r="AA3889"/>
  <c r="Z3890"/>
  <c r="AA3887"/>
  <c r="Z3888"/>
  <c r="AA3885"/>
  <c r="Z3886"/>
  <c r="AA3883"/>
  <c r="Z3884"/>
  <c r="AA3881"/>
  <c r="Z3882"/>
  <c r="AA3879"/>
  <c r="Z3880"/>
  <c r="AA3877"/>
  <c r="Z3878"/>
  <c r="AA3875"/>
  <c r="Z3876"/>
  <c r="AA3873"/>
  <c r="Z3874"/>
  <c r="AA3871"/>
  <c r="Z3872"/>
  <c r="AA3869"/>
  <c r="Z3870"/>
  <c r="AA3867"/>
  <c r="Z3868"/>
  <c r="AA3865"/>
  <c r="Z3866"/>
  <c r="AA3863"/>
  <c r="Z3864"/>
  <c r="AA3861"/>
  <c r="Z3862"/>
  <c r="AA3859"/>
  <c r="Z3860"/>
  <c r="AA3857"/>
  <c r="Z3858"/>
  <c r="AA3855"/>
  <c r="Z3856"/>
  <c r="AA3853"/>
  <c r="Z3854"/>
  <c r="AA3851"/>
  <c r="Z3852"/>
  <c r="AA3849"/>
  <c r="Z3850"/>
  <c r="AA3847"/>
  <c r="Z3848"/>
  <c r="AA3845"/>
  <c r="Z3846"/>
  <c r="AA3843"/>
  <c r="Z3844"/>
  <c r="AA3841"/>
  <c r="Z3842"/>
  <c r="AA3839"/>
  <c r="Z3840"/>
  <c r="AA3837"/>
  <c r="Z3838"/>
  <c r="AA3835"/>
  <c r="Z3836"/>
  <c r="AA3833"/>
  <c r="Z3834"/>
  <c r="AA3831"/>
  <c r="Z3832"/>
  <c r="AA3829"/>
  <c r="Z3830"/>
  <c r="AA3827"/>
  <c r="Z3828"/>
  <c r="AA3825"/>
  <c r="Z3826"/>
  <c r="AA3823"/>
  <c r="Z3824"/>
  <c r="AA3821"/>
  <c r="Z3822"/>
  <c r="AA3819"/>
  <c r="Z3820"/>
  <c r="AA3817"/>
  <c r="Z3818"/>
  <c r="AA3815"/>
  <c r="Z3816"/>
  <c r="AA3813"/>
  <c r="Z3814"/>
  <c r="AA3811"/>
  <c r="Z3812"/>
  <c r="AA3809"/>
  <c r="Z3810"/>
  <c r="AA3807"/>
  <c r="Z3808"/>
  <c r="AA3805"/>
  <c r="Z3806"/>
  <c r="AA3803"/>
  <c r="Z3804"/>
  <c r="AA3801"/>
  <c r="Z3802"/>
  <c r="AA3799"/>
  <c r="Z3800"/>
  <c r="AA3797"/>
  <c r="Z3798"/>
  <c r="AA3795"/>
  <c r="Z3796"/>
  <c r="AA3793"/>
  <c r="Z3794"/>
  <c r="AA3791"/>
  <c r="Z3792"/>
  <c r="AA3789"/>
  <c r="Z3790"/>
  <c r="AA3787"/>
  <c r="Z3788"/>
  <c r="AA3785"/>
  <c r="Z3786"/>
  <c r="AA3783"/>
  <c r="Z3784"/>
  <c r="AA3781"/>
  <c r="Z3782"/>
  <c r="AA3779"/>
  <c r="Z3780"/>
  <c r="AA3777"/>
  <c r="Z3778"/>
  <c r="AA3775"/>
  <c r="Z3776"/>
  <c r="AA3773"/>
  <c r="Z3774"/>
  <c r="AA3771"/>
  <c r="Z3772"/>
  <c r="AA3769"/>
  <c r="Z3770"/>
  <c r="AA3767"/>
  <c r="Z3768"/>
  <c r="AA3765"/>
  <c r="Z3766"/>
  <c r="AA3763"/>
  <c r="Z3764"/>
  <c r="AA3761"/>
  <c r="Z3762"/>
  <c r="AA3759"/>
  <c r="Z3760"/>
  <c r="AA3757"/>
  <c r="Z3758"/>
  <c r="AA3755"/>
  <c r="Z3756"/>
  <c r="AA3753"/>
  <c r="Z3754"/>
  <c r="AA3751"/>
  <c r="Z3752"/>
  <c r="AA3749"/>
  <c r="Z3750"/>
  <c r="AA3747"/>
  <c r="Z3748"/>
  <c r="AA3745"/>
  <c r="Z3746"/>
  <c r="AA3743"/>
  <c r="Z3744"/>
  <c r="AA3741"/>
  <c r="Z3742"/>
  <c r="AA3739"/>
  <c r="Z3740"/>
  <c r="AA3737"/>
  <c r="Z3738"/>
  <c r="AA3735"/>
  <c r="Z3736"/>
  <c r="AA3733"/>
  <c r="Z3734"/>
  <c r="AA3731"/>
  <c r="Z3732"/>
  <c r="AA3729"/>
  <c r="Z3730"/>
  <c r="AA3727"/>
  <c r="Z3728"/>
  <c r="AA3725"/>
  <c r="Z3726"/>
  <c r="AA3723"/>
  <c r="Z3724"/>
  <c r="AA3721"/>
  <c r="Z3722"/>
  <c r="AA3719"/>
  <c r="Z3720"/>
  <c r="AA3717"/>
  <c r="Z3718"/>
  <c r="AA3715"/>
  <c r="Z3716"/>
  <c r="AA3713"/>
  <c r="Z3714"/>
  <c r="AA3711"/>
  <c r="Z3712"/>
  <c r="AA3709"/>
  <c r="Z3710"/>
  <c r="AA3707"/>
  <c r="Z3708"/>
  <c r="AA3705"/>
  <c r="Z3706"/>
  <c r="AA3703"/>
  <c r="Z3704"/>
  <c r="AA3701"/>
  <c r="Z3702"/>
  <c r="AA3699"/>
  <c r="Z3700"/>
  <c r="AA3697"/>
  <c r="Z3698"/>
  <c r="AA3695"/>
  <c r="Z3696"/>
  <c r="AA3693"/>
  <c r="Z3694"/>
  <c r="AA3691"/>
  <c r="Z3692"/>
  <c r="AA3689"/>
  <c r="Z3690"/>
  <c r="AA3687"/>
  <c r="Z3688"/>
  <c r="AA3685"/>
  <c r="Z3686"/>
  <c r="AA3683"/>
  <c r="Z3684"/>
  <c r="AA3681"/>
  <c r="Z3682"/>
  <c r="AA3679"/>
  <c r="Z3680"/>
  <c r="AA3677"/>
  <c r="Z3678"/>
  <c r="AA3675"/>
  <c r="Z3676"/>
  <c r="AA3673"/>
  <c r="Z3674"/>
  <c r="AA3671"/>
  <c r="Z3672"/>
  <c r="AA3669"/>
  <c r="Z3670"/>
  <c r="AA3667"/>
  <c r="Z3668"/>
  <c r="AA3665"/>
  <c r="Z3666"/>
  <c r="AA3663"/>
  <c r="Z3664"/>
  <c r="AA3661"/>
  <c r="Z3662"/>
  <c r="AA3659"/>
  <c r="Z3660"/>
  <c r="AA3657"/>
  <c r="Z3658"/>
  <c r="AA3655"/>
  <c r="Z3656"/>
  <c r="AA3653"/>
  <c r="Z3654"/>
  <c r="AA3651"/>
  <c r="Z3652"/>
  <c r="AA3649"/>
  <c r="Z3650"/>
  <c r="AA3647"/>
  <c r="Z3648"/>
  <c r="AA3645"/>
  <c r="Z3646"/>
  <c r="AA3643"/>
  <c r="Z3644"/>
  <c r="AA3641"/>
  <c r="Z3642"/>
  <c r="AA3639"/>
  <c r="Z3640"/>
  <c r="AA3637"/>
  <c r="Z3638"/>
  <c r="AA3635"/>
  <c r="Z3636"/>
  <c r="AA3633"/>
  <c r="Z3634"/>
  <c r="AA3631"/>
  <c r="Z3632"/>
  <c r="AA3629"/>
  <c r="Z3630"/>
  <c r="AA3627"/>
  <c r="Z3628"/>
  <c r="AA3625"/>
  <c r="Z3626"/>
  <c r="AA3623"/>
  <c r="Z3624"/>
  <c r="AA3621"/>
  <c r="Z3622"/>
  <c r="AA3619"/>
  <c r="Z3620"/>
  <c r="AA3617"/>
  <c r="Z3618"/>
  <c r="AA3615"/>
  <c r="Z3616"/>
  <c r="AA3613"/>
  <c r="Z3614"/>
  <c r="AA3611"/>
  <c r="Z3612"/>
  <c r="AA3609"/>
  <c r="Z3610"/>
  <c r="AA3607"/>
  <c r="Z3608"/>
  <c r="AA3605"/>
  <c r="Z3606"/>
  <c r="AA3603"/>
  <c r="Z3604"/>
  <c r="AA3601"/>
  <c r="Z3602"/>
  <c r="AA3599"/>
  <c r="Z3600"/>
  <c r="AA3597"/>
  <c r="Z3598"/>
  <c r="AA3595"/>
  <c r="Z3596"/>
  <c r="AA3593"/>
  <c r="Z3594"/>
  <c r="AA3591"/>
  <c r="Z3592"/>
  <c r="AA3589"/>
  <c r="Z3590"/>
  <c r="AA3587"/>
  <c r="Z3588"/>
  <c r="AA3585"/>
  <c r="Z3586"/>
  <c r="AA3583"/>
  <c r="Z3584"/>
  <c r="AA3581"/>
  <c r="Z3582"/>
  <c r="AA3579"/>
  <c r="Z3580"/>
  <c r="AA3577"/>
  <c r="Z3578"/>
  <c r="AA3575"/>
  <c r="Z3576"/>
  <c r="AA3573"/>
  <c r="Z3574"/>
  <c r="AA3571"/>
  <c r="Z3572"/>
  <c r="AA3569"/>
  <c r="Z3570"/>
  <c r="AA3567"/>
  <c r="Z3568"/>
  <c r="AA3565"/>
  <c r="Z3566"/>
  <c r="AA3563"/>
  <c r="Z3564"/>
  <c r="AA3561"/>
  <c r="Z3562"/>
  <c r="AA3559"/>
  <c r="Z3560"/>
  <c r="AA3557"/>
  <c r="Z3558"/>
  <c r="AA3555"/>
  <c r="Z3556"/>
  <c r="AA3553"/>
  <c r="Z3554"/>
  <c r="AA3551"/>
  <c r="Z3552"/>
  <c r="AA3549"/>
  <c r="Z3550"/>
  <c r="AA3547"/>
  <c r="Z3548"/>
  <c r="AA3545"/>
  <c r="Z3546"/>
  <c r="AA3543"/>
  <c r="Z3544"/>
  <c r="AA3541"/>
  <c r="Z3542"/>
  <c r="AA3539"/>
  <c r="Z3540"/>
  <c r="AA3537"/>
  <c r="Z3538"/>
  <c r="AA3535"/>
  <c r="Z3536"/>
  <c r="AA3533"/>
  <c r="Z3534"/>
  <c r="AA3531"/>
  <c r="Z3532"/>
  <c r="AA3529"/>
  <c r="Z3530"/>
  <c r="AA3527"/>
  <c r="Z3528"/>
  <c r="AA3525"/>
  <c r="Z3526"/>
  <c r="AA3523"/>
  <c r="Z3524"/>
  <c r="AA3521"/>
  <c r="Z3522"/>
  <c r="AA3519"/>
  <c r="Z3520"/>
  <c r="AA3517"/>
  <c r="Z3518"/>
  <c r="AA3515"/>
  <c r="Z3516"/>
  <c r="AA3513"/>
  <c r="Z3514"/>
  <c r="AA3511"/>
  <c r="Z3512"/>
  <c r="AA3509"/>
  <c r="Z3510"/>
  <c r="AA3507"/>
  <c r="Z3508"/>
  <c r="AA3505"/>
  <c r="Z3506"/>
  <c r="AA3503"/>
  <c r="Z3504"/>
  <c r="AA3501"/>
  <c r="Z3502"/>
  <c r="AA3499"/>
  <c r="Z3500"/>
  <c r="AA3497"/>
  <c r="Z3498"/>
  <c r="AA3495"/>
  <c r="Z3496"/>
  <c r="AA3493"/>
  <c r="Z3494"/>
  <c r="AA3491"/>
  <c r="Z3492"/>
  <c r="AA3489"/>
  <c r="Z3490"/>
  <c r="AA3487"/>
  <c r="Z3488"/>
  <c r="AA3485"/>
  <c r="Z3486"/>
  <c r="AA3483"/>
  <c r="Z3484"/>
  <c r="AA3481"/>
  <c r="Z3482"/>
  <c r="AA3479"/>
  <c r="Z3480"/>
  <c r="AA3477"/>
  <c r="Z3478"/>
  <c r="AA3475"/>
  <c r="Z3476"/>
  <c r="AA3473"/>
  <c r="Z3474"/>
  <c r="AA3471"/>
  <c r="Z3472"/>
  <c r="AA3469"/>
  <c r="Z3470"/>
  <c r="AA3467"/>
  <c r="Z3468"/>
  <c r="AA3465"/>
  <c r="Z3466"/>
  <c r="AA3463"/>
  <c r="Z3464"/>
  <c r="AA3461"/>
  <c r="Z3462"/>
  <c r="AA3459"/>
  <c r="Z3460"/>
  <c r="AA3457"/>
  <c r="Z3458"/>
  <c r="Z3456"/>
  <c r="K3451"/>
  <c r="Z2"/>
  <c r="AA2"/>
  <c r="O10"/>
  <c r="C56" i="3"/>
  <c r="C52"/>
  <c r="P34"/>
  <c r="P51" s="1"/>
  <c r="N34"/>
  <c r="N51" s="1"/>
  <c r="M34"/>
  <c r="M51" s="1"/>
  <c r="C46"/>
  <c r="V32" i="5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C23" i="3"/>
  <c r="C41"/>
  <c r="AA1" i="5"/>
  <c r="AB1" s="1"/>
  <c r="V2"/>
  <c r="C40" i="3"/>
  <c r="C22"/>
  <c r="C35"/>
  <c r="C3"/>
  <c r="C29"/>
  <c r="C21"/>
  <c r="C20"/>
  <c r="C19"/>
  <c r="C17"/>
  <c r="C12"/>
  <c r="C7"/>
  <c r="C6"/>
  <c r="C5"/>
  <c r="Z4" i="5" s="1"/>
  <c r="C4" i="3"/>
  <c r="B2"/>
  <c r="B18" s="1"/>
  <c r="B34" s="1"/>
  <c r="B51" s="1"/>
  <c r="L2"/>
  <c r="L18" s="1"/>
  <c r="L34" s="1"/>
  <c r="L51" s="1"/>
  <c r="K2"/>
  <c r="K18" s="1"/>
  <c r="K34" s="1"/>
  <c r="K51" s="1"/>
  <c r="J2"/>
  <c r="J18" s="1"/>
  <c r="J34" s="1"/>
  <c r="J51" s="1"/>
  <c r="I2"/>
  <c r="I18" s="1"/>
  <c r="I34" s="1"/>
  <c r="I51" s="1"/>
  <c r="H2"/>
  <c r="H18" s="1"/>
  <c r="H34" s="1"/>
  <c r="H51" s="1"/>
  <c r="G2"/>
  <c r="G18" s="1"/>
  <c r="G34" s="1"/>
  <c r="G51" s="1"/>
  <c r="F2"/>
  <c r="F18" s="1"/>
  <c r="F34" s="1"/>
  <c r="F51" s="1"/>
  <c r="E2"/>
  <c r="E18" s="1"/>
  <c r="E34" s="1"/>
  <c r="E51" s="1"/>
  <c r="D1"/>
  <c r="D3" s="1"/>
  <c r="D2"/>
  <c r="D18" s="1"/>
  <c r="D34" s="1"/>
  <c r="D51" s="1"/>
  <c r="C2"/>
  <c r="C18" s="1"/>
  <c r="C34" s="1"/>
  <c r="C51" s="1"/>
  <c r="K3452" i="8" l="1"/>
  <c r="Z3" i="5"/>
  <c r="D23" i="3"/>
  <c r="D56"/>
  <c r="D41"/>
  <c r="D46"/>
  <c r="D47" s="1"/>
  <c r="D52"/>
  <c r="D57"/>
  <c r="D42"/>
  <c r="Z5" i="5"/>
  <c r="Z6"/>
  <c r="AA2"/>
  <c r="AC2"/>
  <c r="AE2"/>
  <c r="AG2"/>
  <c r="AI2"/>
  <c r="Z2"/>
  <c r="AB2"/>
  <c r="AD2"/>
  <c r="AF2"/>
  <c r="AH2"/>
  <c r="AC1"/>
  <c r="D40" i="3"/>
  <c r="D35"/>
  <c r="D36" s="1"/>
  <c r="D22"/>
  <c r="D4"/>
  <c r="D5"/>
  <c r="AA6" i="5" s="1"/>
  <c r="D7" i="3"/>
  <c r="D8" s="1"/>
  <c r="D17"/>
  <c r="D20"/>
  <c r="C24"/>
  <c r="D29"/>
  <c r="D30" s="1"/>
  <c r="D6"/>
  <c r="D12"/>
  <c r="D19"/>
  <c r="D21"/>
  <c r="E1"/>
  <c r="Z3" i="8" l="1"/>
  <c r="AA4"/>
  <c r="Z4"/>
  <c r="AB4" s="1"/>
  <c r="AA3"/>
  <c r="K3453"/>
  <c r="E40" i="3"/>
  <c r="E56"/>
  <c r="E23"/>
  <c r="E52"/>
  <c r="E46"/>
  <c r="E41"/>
  <c r="D13"/>
  <c r="AA4" i="5"/>
  <c r="AA5"/>
  <c r="AD1"/>
  <c r="E22" i="3"/>
  <c r="E35"/>
  <c r="D24"/>
  <c r="E29"/>
  <c r="E20"/>
  <c r="E17"/>
  <c r="E7"/>
  <c r="E5"/>
  <c r="E4"/>
  <c r="E3"/>
  <c r="AB6" i="5" s="1"/>
  <c r="E21" i="3"/>
  <c r="E19"/>
  <c r="E12"/>
  <c r="E14" s="1"/>
  <c r="E6"/>
  <c r="F1"/>
  <c r="AB3" i="8" l="1"/>
  <c r="AB2"/>
  <c r="K3454"/>
  <c r="AA5"/>
  <c r="F40" i="3"/>
  <c r="F52"/>
  <c r="F46"/>
  <c r="F41"/>
  <c r="F56"/>
  <c r="F23"/>
  <c r="E48"/>
  <c r="E47"/>
  <c r="E43"/>
  <c r="E42"/>
  <c r="F53"/>
  <c r="E53"/>
  <c r="E58"/>
  <c r="E57"/>
  <c r="E9"/>
  <c r="E8"/>
  <c r="E37"/>
  <c r="E36"/>
  <c r="E31"/>
  <c r="E30"/>
  <c r="D25"/>
  <c r="E13"/>
  <c r="AB4" i="5"/>
  <c r="AB5"/>
  <c r="AE1"/>
  <c r="F22" i="3"/>
  <c r="F35"/>
  <c r="F3"/>
  <c r="F21"/>
  <c r="F19"/>
  <c r="F12"/>
  <c r="F14" s="1"/>
  <c r="F6"/>
  <c r="F29"/>
  <c r="F20"/>
  <c r="F24" s="1"/>
  <c r="F26" s="1"/>
  <c r="F17"/>
  <c r="F7"/>
  <c r="F5"/>
  <c r="F4"/>
  <c r="E24"/>
  <c r="E26" s="1"/>
  <c r="G1"/>
  <c r="Z5" i="8" l="1"/>
  <c r="AA2126"/>
  <c r="AA2110"/>
  <c r="AA2094"/>
  <c r="AA2078"/>
  <c r="AA2062"/>
  <c r="AA2910"/>
  <c r="Z2875"/>
  <c r="Z2839"/>
  <c r="AA2802"/>
  <c r="AA2773"/>
  <c r="Z2740"/>
  <c r="AA2709"/>
  <c r="Z2676"/>
  <c r="Z2644"/>
  <c r="Z2612"/>
  <c r="Z2580"/>
  <c r="Z2548"/>
  <c r="Z2516"/>
  <c r="Z2484"/>
  <c r="Z2452"/>
  <c r="Z2398"/>
  <c r="Z2366"/>
  <c r="Z2334"/>
  <c r="Z2302"/>
  <c r="Z2270"/>
  <c r="Z2238"/>
  <c r="K3455"/>
  <c r="AA3445"/>
  <c r="Z3435"/>
  <c r="Z3403"/>
  <c r="Z3373"/>
  <c r="Z3341"/>
  <c r="Z3309"/>
  <c r="AA3453"/>
  <c r="Z2922"/>
  <c r="Z2914"/>
  <c r="AA2905"/>
  <c r="Z2896"/>
  <c r="Z2888"/>
  <c r="Z2880"/>
  <c r="Z2872"/>
  <c r="Z2862"/>
  <c r="Z2854"/>
  <c r="Z2846"/>
  <c r="Z2838"/>
  <c r="Z2830"/>
  <c r="AA2821"/>
  <c r="AA2813"/>
  <c r="AA2805"/>
  <c r="AA2796"/>
  <c r="Z2053"/>
  <c r="Z2049"/>
  <c r="Z2045"/>
  <c r="AA2882"/>
  <c r="AA2818"/>
  <c r="Z2782"/>
  <c r="Z2766"/>
  <c r="Z2750"/>
  <c r="Z2734"/>
  <c r="Z2718"/>
  <c r="Z2702"/>
  <c r="AA2687"/>
  <c r="AA2671"/>
  <c r="AA2655"/>
  <c r="AA2639"/>
  <c r="AA2623"/>
  <c r="AA2607"/>
  <c r="AA2591"/>
  <c r="AA2575"/>
  <c r="AA2559"/>
  <c r="AA2543"/>
  <c r="AA2527"/>
  <c r="AA2511"/>
  <c r="AA2495"/>
  <c r="AA2479"/>
  <c r="AA2463"/>
  <c r="AA2447"/>
  <c r="Z2434"/>
  <c r="Z2426"/>
  <c r="Z2418"/>
  <c r="AA2405"/>
  <c r="AA2389"/>
  <c r="AA2373"/>
  <c r="AA2357"/>
  <c r="AA2341"/>
  <c r="AA2325"/>
  <c r="AA2309"/>
  <c r="AA2293"/>
  <c r="AA2277"/>
  <c r="AA2261"/>
  <c r="AA2245"/>
  <c r="AA2229"/>
  <c r="Z2218"/>
  <c r="Z2210"/>
  <c r="Z2202"/>
  <c r="Z2194"/>
  <c r="Z2186"/>
  <c r="Z2178"/>
  <c r="Z2170"/>
  <c r="Z2162"/>
  <c r="Z2154"/>
  <c r="Z2146"/>
  <c r="Z2138"/>
  <c r="Z2130"/>
  <c r="Z2122"/>
  <c r="Z2114"/>
  <c r="Z2106"/>
  <c r="Z2098"/>
  <c r="Z2090"/>
  <c r="Z2082"/>
  <c r="AA2073"/>
  <c r="AA2065"/>
  <c r="AA2057"/>
  <c r="Z2027"/>
  <c r="Z2011"/>
  <c r="Z1995"/>
  <c r="Z1979"/>
  <c r="Z1963"/>
  <c r="Z1947"/>
  <c r="Z1931"/>
  <c r="Z1915"/>
  <c r="Z1899"/>
  <c r="Z1883"/>
  <c r="Z1867"/>
  <c r="Z1851"/>
  <c r="Z1835"/>
  <c r="Z1819"/>
  <c r="Z1803"/>
  <c r="Z1787"/>
  <c r="AA2040"/>
  <c r="AA2024"/>
  <c r="AA2008"/>
  <c r="AA1992"/>
  <c r="AA1976"/>
  <c r="AA1960"/>
  <c r="AA1944"/>
  <c r="AA1928"/>
  <c r="AA1912"/>
  <c r="AA1896"/>
  <c r="AA1880"/>
  <c r="AA1864"/>
  <c r="AA1848"/>
  <c r="AA1832"/>
  <c r="AA1816"/>
  <c r="AA1800"/>
  <c r="AA1784"/>
  <c r="Z2042"/>
  <c r="Z2034"/>
  <c r="Z2026"/>
  <c r="Z2018"/>
  <c r="Z2010"/>
  <c r="Z2002"/>
  <c r="Z1994"/>
  <c r="Z1986"/>
  <c r="Z1978"/>
  <c r="Z1970"/>
  <c r="Z1962"/>
  <c r="Z1954"/>
  <c r="Z1946"/>
  <c r="Z1938"/>
  <c r="Z1930"/>
  <c r="Z1922"/>
  <c r="Z1914"/>
  <c r="Z1906"/>
  <c r="Z1898"/>
  <c r="Z1890"/>
  <c r="Z1882"/>
  <c r="Z1874"/>
  <c r="Z1866"/>
  <c r="Z1858"/>
  <c r="Z1850"/>
  <c r="Z1842"/>
  <c r="Z1834"/>
  <c r="Z1826"/>
  <c r="Z1818"/>
  <c r="Z1810"/>
  <c r="Z1802"/>
  <c r="Z1794"/>
  <c r="Z1786"/>
  <c r="Z1778"/>
  <c r="AA1763"/>
  <c r="AA1747"/>
  <c r="AA1731"/>
  <c r="AA1715"/>
  <c r="AA1699"/>
  <c r="AA1683"/>
  <c r="AA1667"/>
  <c r="AA1651"/>
  <c r="AA1635"/>
  <c r="AA1619"/>
  <c r="AA1603"/>
  <c r="AA1587"/>
  <c r="AA1571"/>
  <c r="AA1555"/>
  <c r="AA1539"/>
  <c r="AA1523"/>
  <c r="AA1507"/>
  <c r="AA1491"/>
  <c r="AA1475"/>
  <c r="AA1459"/>
  <c r="AA1443"/>
  <c r="AA1427"/>
  <c r="AA1411"/>
  <c r="Z1399"/>
  <c r="Z1391"/>
  <c r="Z1383"/>
  <c r="Z1375"/>
  <c r="Z1367"/>
  <c r="Z1359"/>
  <c r="Z1351"/>
  <c r="Z1343"/>
  <c r="Z1335"/>
  <c r="Z1327"/>
  <c r="Z1319"/>
  <c r="Z1311"/>
  <c r="Z1303"/>
  <c r="Z1295"/>
  <c r="Z1287"/>
  <c r="Z1279"/>
  <c r="Z1271"/>
  <c r="Z1263"/>
  <c r="Z1255"/>
  <c r="Z1247"/>
  <c r="Z1239"/>
  <c r="Z1231"/>
  <c r="Z1223"/>
  <c r="Z1215"/>
  <c r="Z1207"/>
  <c r="Z1199"/>
  <c r="Z1191"/>
  <c r="Z1183"/>
  <c r="Z1175"/>
  <c r="Z1167"/>
  <c r="Z1159"/>
  <c r="Z1151"/>
  <c r="Z1143"/>
  <c r="Z1135"/>
  <c r="Z1127"/>
  <c r="Z1119"/>
  <c r="Z1111"/>
  <c r="Z1103"/>
  <c r="Z1095"/>
  <c r="Z1087"/>
  <c r="Z1079"/>
  <c r="Z1071"/>
  <c r="Z1063"/>
  <c r="Z1055"/>
  <c r="Z1047"/>
  <c r="Z1039"/>
  <c r="AA1030"/>
  <c r="AA1026"/>
  <c r="AA1022"/>
  <c r="AA1018"/>
  <c r="AA1014"/>
  <c r="AA1010"/>
  <c r="AA1006"/>
  <c r="AA1002"/>
  <c r="AA998"/>
  <c r="AA994"/>
  <c r="AA990"/>
  <c r="AA986"/>
  <c r="AA982"/>
  <c r="AA978"/>
  <c r="AA974"/>
  <c r="AA970"/>
  <c r="AA966"/>
  <c r="AA962"/>
  <c r="AA958"/>
  <c r="AA954"/>
  <c r="AA950"/>
  <c r="AA946"/>
  <c r="AA942"/>
  <c r="Z1981"/>
  <c r="Z1965"/>
  <c r="Z1949"/>
  <c r="Z1933"/>
  <c r="Z1917"/>
  <c r="Z1901"/>
  <c r="Z1885"/>
  <c r="Z1869"/>
  <c r="Z1853"/>
  <c r="Z1837"/>
  <c r="Z1821"/>
  <c r="Z1805"/>
  <c r="Z1789"/>
  <c r="AA2042"/>
  <c r="AA2026"/>
  <c r="AA2010"/>
  <c r="AA1994"/>
  <c r="AA1978"/>
  <c r="AA1962"/>
  <c r="AA1946"/>
  <c r="AA1930"/>
  <c r="AA1914"/>
  <c r="AA1898"/>
  <c r="AA1882"/>
  <c r="AA1866"/>
  <c r="AA1850"/>
  <c r="AA1834"/>
  <c r="AA1818"/>
  <c r="AA1802"/>
  <c r="AA1786"/>
  <c r="AA2041"/>
  <c r="AA2033"/>
  <c r="AA2025"/>
  <c r="AA2017"/>
  <c r="AA2009"/>
  <c r="AA2001"/>
  <c r="AA1993"/>
  <c r="AA1985"/>
  <c r="AA1977"/>
  <c r="AA1969"/>
  <c r="AA1961"/>
  <c r="AA1953"/>
  <c r="AA1945"/>
  <c r="AA1937"/>
  <c r="AA1929"/>
  <c r="AA1921"/>
  <c r="AA1913"/>
  <c r="AA1905"/>
  <c r="AA1897"/>
  <c r="AA1889"/>
  <c r="AA1881"/>
  <c r="AA1873"/>
  <c r="AA1865"/>
  <c r="AA1857"/>
  <c r="AA1849"/>
  <c r="AA1841"/>
  <c r="AA1833"/>
  <c r="AA1825"/>
  <c r="AA1817"/>
  <c r="AA1809"/>
  <c r="AA1801"/>
  <c r="AA1793"/>
  <c r="AA1785"/>
  <c r="AA1777"/>
  <c r="AA1765"/>
  <c r="AA1749"/>
  <c r="AA1733"/>
  <c r="AA1717"/>
  <c r="AA1701"/>
  <c r="AA1685"/>
  <c r="AA1669"/>
  <c r="AA1653"/>
  <c r="AA1637"/>
  <c r="AA1621"/>
  <c r="AA1605"/>
  <c r="AA1589"/>
  <c r="AA1573"/>
  <c r="AA1557"/>
  <c r="AA1541"/>
  <c r="AA1525"/>
  <c r="AA1509"/>
  <c r="AA1493"/>
  <c r="AA1477"/>
  <c r="AA1461"/>
  <c r="AA1445"/>
  <c r="AA1429"/>
  <c r="AA1413"/>
  <c r="AA1398"/>
  <c r="AA1390"/>
  <c r="AA1382"/>
  <c r="AA1374"/>
  <c r="AA1366"/>
  <c r="AA1358"/>
  <c r="AA1350"/>
  <c r="AA1342"/>
  <c r="AA1334"/>
  <c r="AA1326"/>
  <c r="AA1318"/>
  <c r="AA1310"/>
  <c r="AA1302"/>
  <c r="AA1294"/>
  <c r="AA1286"/>
  <c r="AA1278"/>
  <c r="AA1270"/>
  <c r="AA1262"/>
  <c r="AA1254"/>
  <c r="AA1246"/>
  <c r="AA1238"/>
  <c r="AA1230"/>
  <c r="AA1222"/>
  <c r="AA1214"/>
  <c r="AA1206"/>
  <c r="AA1198"/>
  <c r="AA1190"/>
  <c r="AA1182"/>
  <c r="AA1174"/>
  <c r="AA1166"/>
  <c r="AA1158"/>
  <c r="AA1150"/>
  <c r="AA1142"/>
  <c r="AA1134"/>
  <c r="AA1126"/>
  <c r="AA1118"/>
  <c r="AA1110"/>
  <c r="AA1102"/>
  <c r="AA1094"/>
  <c r="AA1086"/>
  <c r="AA1078"/>
  <c r="AA1070"/>
  <c r="AA1062"/>
  <c r="AA1054"/>
  <c r="AA1046"/>
  <c r="AA1038"/>
  <c r="Z1033"/>
  <c r="AA1029"/>
  <c r="AA1025"/>
  <c r="AA1021"/>
  <c r="AA1017"/>
  <c r="AA1013"/>
  <c r="AA1009"/>
  <c r="AA1005"/>
  <c r="AA1001"/>
  <c r="AA997"/>
  <c r="AA993"/>
  <c r="AA989"/>
  <c r="AA985"/>
  <c r="AA981"/>
  <c r="AA977"/>
  <c r="AA973"/>
  <c r="AA969"/>
  <c r="AA965"/>
  <c r="AA961"/>
  <c r="AA957"/>
  <c r="AA953"/>
  <c r="AA949"/>
  <c r="AA945"/>
  <c r="AA941"/>
  <c r="AA937"/>
  <c r="AA933"/>
  <c r="AA929"/>
  <c r="AA1770"/>
  <c r="AA1762"/>
  <c r="AA1754"/>
  <c r="AA1746"/>
  <c r="AA1738"/>
  <c r="AA1730"/>
  <c r="AA1722"/>
  <c r="AA1714"/>
  <c r="AA1706"/>
  <c r="AA1698"/>
  <c r="AA1690"/>
  <c r="AA1682"/>
  <c r="AA1674"/>
  <c r="AA1666"/>
  <c r="AA1658"/>
  <c r="AA1650"/>
  <c r="AA1642"/>
  <c r="AA1634"/>
  <c r="AA1626"/>
  <c r="AA1618"/>
  <c r="AA1610"/>
  <c r="AA1602"/>
  <c r="AA1594"/>
  <c r="AA1586"/>
  <c r="AA1578"/>
  <c r="AA1570"/>
  <c r="AA1562"/>
  <c r="AA1554"/>
  <c r="AA1546"/>
  <c r="AA1538"/>
  <c r="AA1530"/>
  <c r="AA1522"/>
  <c r="AA1514"/>
  <c r="AA1506"/>
  <c r="AA1498"/>
  <c r="AA1490"/>
  <c r="AA1482"/>
  <c r="AA1474"/>
  <c r="AA1466"/>
  <c r="AA1458"/>
  <c r="AA1450"/>
  <c r="AA1442"/>
  <c r="AA1434"/>
  <c r="AA1426"/>
  <c r="Z936"/>
  <c r="Z928"/>
  <c r="Z1763"/>
  <c r="Z1747"/>
  <c r="Z1731"/>
  <c r="Z1715"/>
  <c r="Z1699"/>
  <c r="Z1683"/>
  <c r="Z1667"/>
  <c r="Z1651"/>
  <c r="Z1635"/>
  <c r="Z1619"/>
  <c r="Z1603"/>
  <c r="Z1587"/>
  <c r="Z1571"/>
  <c r="Z1555"/>
  <c r="Z1539"/>
  <c r="Z1523"/>
  <c r="Z1507"/>
  <c r="Z1491"/>
  <c r="Z1475"/>
  <c r="Z1459"/>
  <c r="Z1443"/>
  <c r="Z1427"/>
  <c r="AA1416"/>
  <c r="AA1408"/>
  <c r="Z1772"/>
  <c r="Z1756"/>
  <c r="Z1740"/>
  <c r="Z1724"/>
  <c r="Z1708"/>
  <c r="Z1692"/>
  <c r="Z1676"/>
  <c r="Z1660"/>
  <c r="Z1644"/>
  <c r="Z1628"/>
  <c r="Z1612"/>
  <c r="Z1596"/>
  <c r="Z1580"/>
  <c r="Z1564"/>
  <c r="Z1548"/>
  <c r="Z1532"/>
  <c r="Z1516"/>
  <c r="Z1500"/>
  <c r="Z1484"/>
  <c r="Z1468"/>
  <c r="Z1452"/>
  <c r="Z1436"/>
  <c r="Z1420"/>
  <c r="Z1404"/>
  <c r="Z1394"/>
  <c r="Z1386"/>
  <c r="Z1378"/>
  <c r="Z1370"/>
  <c r="Z1362"/>
  <c r="Z1354"/>
  <c r="Z1346"/>
  <c r="Z1338"/>
  <c r="Z1330"/>
  <c r="Z1322"/>
  <c r="Z1314"/>
  <c r="Z1306"/>
  <c r="Z1298"/>
  <c r="Z1290"/>
  <c r="Z1282"/>
  <c r="Z1274"/>
  <c r="Z1266"/>
  <c r="Z1258"/>
  <c r="Z1250"/>
  <c r="Z1242"/>
  <c r="Z1234"/>
  <c r="Z1226"/>
  <c r="Z1218"/>
  <c r="Z1210"/>
  <c r="Z1202"/>
  <c r="Z1194"/>
  <c r="Z1186"/>
  <c r="Z1178"/>
  <c r="Z1170"/>
  <c r="Z1162"/>
  <c r="Z1154"/>
  <c r="Z1146"/>
  <c r="Z1138"/>
  <c r="Z1130"/>
  <c r="Z1122"/>
  <c r="Z1114"/>
  <c r="Z1106"/>
  <c r="Z1098"/>
  <c r="Z1090"/>
  <c r="Z1082"/>
  <c r="Z1074"/>
  <c r="Z1066"/>
  <c r="Z1058"/>
  <c r="Z1050"/>
  <c r="Z1042"/>
  <c r="Z1034"/>
  <c r="AA918"/>
  <c r="AA910"/>
  <c r="AA902"/>
  <c r="AA894"/>
  <c r="AA886"/>
  <c r="AA878"/>
  <c r="AA870"/>
  <c r="AA862"/>
  <c r="AA854"/>
  <c r="AA846"/>
  <c r="AA838"/>
  <c r="AA830"/>
  <c r="AA822"/>
  <c r="AA814"/>
  <c r="AA806"/>
  <c r="AA798"/>
  <c r="AA790"/>
  <c r="AA782"/>
  <c r="AA774"/>
  <c r="AA766"/>
  <c r="AA758"/>
  <c r="AA750"/>
  <c r="AA742"/>
  <c r="AA734"/>
  <c r="AA726"/>
  <c r="AA718"/>
  <c r="AA710"/>
  <c r="AA702"/>
  <c r="AA694"/>
  <c r="AA686"/>
  <c r="AA678"/>
  <c r="AA670"/>
  <c r="AA667"/>
  <c r="AA663"/>
  <c r="AA659"/>
  <c r="AA655"/>
  <c r="AA651"/>
  <c r="AA647"/>
  <c r="AA643"/>
  <c r="AA639"/>
  <c r="AA635"/>
  <c r="AA631"/>
  <c r="AA627"/>
  <c r="AA623"/>
  <c r="AA619"/>
  <c r="AA615"/>
  <c r="AA611"/>
  <c r="AA607"/>
  <c r="AA603"/>
  <c r="AA599"/>
  <c r="AA595"/>
  <c r="AA591"/>
  <c r="AA587"/>
  <c r="AA583"/>
  <c r="AA579"/>
  <c r="AA575"/>
  <c r="AA571"/>
  <c r="AA567"/>
  <c r="AA563"/>
  <c r="AA559"/>
  <c r="AA555"/>
  <c r="AA551"/>
  <c r="AA547"/>
  <c r="AA543"/>
  <c r="AA539"/>
  <c r="AA535"/>
  <c r="AA531"/>
  <c r="AA527"/>
  <c r="AA523"/>
  <c r="AA519"/>
  <c r="AA515"/>
  <c r="AA511"/>
  <c r="AA507"/>
  <c r="AA503"/>
  <c r="AA499"/>
  <c r="AA495"/>
  <c r="AA491"/>
  <c r="AA487"/>
  <c r="AA483"/>
  <c r="AA479"/>
  <c r="AA475"/>
  <c r="AA471"/>
  <c r="AA467"/>
  <c r="AA463"/>
  <c r="AA459"/>
  <c r="AA455"/>
  <c r="AA451"/>
  <c r="AA447"/>
  <c r="AA443"/>
  <c r="AA439"/>
  <c r="AA435"/>
  <c r="AA431"/>
  <c r="AA427"/>
  <c r="AA423"/>
  <c r="AA419"/>
  <c r="Z414"/>
  <c r="AA399"/>
  <c r="AA383"/>
  <c r="AA367"/>
  <c r="AA351"/>
  <c r="AA335"/>
  <c r="AA319"/>
  <c r="AA303"/>
  <c r="AA287"/>
  <c r="AA919"/>
  <c r="AA911"/>
  <c r="AA903"/>
  <c r="AA895"/>
  <c r="AA887"/>
  <c r="AA879"/>
  <c r="AA871"/>
  <c r="AA863"/>
  <c r="AA855"/>
  <c r="AA847"/>
  <c r="AA839"/>
  <c r="AA831"/>
  <c r="AA823"/>
  <c r="AA815"/>
  <c r="AA807"/>
  <c r="AA799"/>
  <c r="AA791"/>
  <c r="AA783"/>
  <c r="AA775"/>
  <c r="AA767"/>
  <c r="AA759"/>
  <c r="AA751"/>
  <c r="AA743"/>
  <c r="AA735"/>
  <c r="AA727"/>
  <c r="AA719"/>
  <c r="AA711"/>
  <c r="AA703"/>
  <c r="AA695"/>
  <c r="AA687"/>
  <c r="AA679"/>
  <c r="AA671"/>
  <c r="AA273"/>
  <c r="AA257"/>
  <c r="AA241"/>
  <c r="AA225"/>
  <c r="Z210"/>
  <c r="Z194"/>
  <c r="Z178"/>
  <c r="Z162"/>
  <c r="Z146"/>
  <c r="Z130"/>
  <c r="Z114"/>
  <c r="Z98"/>
  <c r="Z82"/>
  <c r="Z66"/>
  <c r="Z50"/>
  <c r="Z34"/>
  <c r="AA24"/>
  <c r="AA22"/>
  <c r="Z407"/>
  <c r="Z399"/>
  <c r="Z391"/>
  <c r="Z383"/>
  <c r="Z375"/>
  <c r="Z367"/>
  <c r="Z359"/>
  <c r="Z351"/>
  <c r="Z343"/>
  <c r="Z335"/>
  <c r="Z327"/>
  <c r="Z319"/>
  <c r="Z311"/>
  <c r="Z303"/>
  <c r="Z295"/>
  <c r="Z287"/>
  <c r="Z279"/>
  <c r="Z271"/>
  <c r="Z263"/>
  <c r="Z255"/>
  <c r="Z247"/>
  <c r="Z239"/>
  <c r="Z231"/>
  <c r="Z223"/>
  <c r="AA213"/>
  <c r="AA197"/>
  <c r="AA181"/>
  <c r="AA165"/>
  <c r="AA149"/>
  <c r="AA133"/>
  <c r="AA117"/>
  <c r="AA101"/>
  <c r="AA85"/>
  <c r="AA69"/>
  <c r="AA53"/>
  <c r="AA37"/>
  <c r="AA15"/>
  <c r="AA210"/>
  <c r="AA202"/>
  <c r="AA194"/>
  <c r="AA186"/>
  <c r="AA178"/>
  <c r="AA170"/>
  <c r="AA162"/>
  <c r="AA154"/>
  <c r="AA146"/>
  <c r="AA138"/>
  <c r="AA130"/>
  <c r="AA122"/>
  <c r="AA114"/>
  <c r="AA106"/>
  <c r="AA98"/>
  <c r="AA90"/>
  <c r="AA82"/>
  <c r="AA74"/>
  <c r="AA66"/>
  <c r="AA58"/>
  <c r="AA50"/>
  <c r="AA42"/>
  <c r="AA34"/>
  <c r="Z404"/>
  <c r="Z388"/>
  <c r="Z372"/>
  <c r="Z356"/>
  <c r="Z340"/>
  <c r="Z324"/>
  <c r="Z308"/>
  <c r="Z292"/>
  <c r="Z276"/>
  <c r="Z260"/>
  <c r="Z244"/>
  <c r="Z228"/>
  <c r="Z28"/>
  <c r="AA19"/>
  <c r="AA7"/>
  <c r="AA936"/>
  <c r="AA928"/>
  <c r="Z1765"/>
  <c r="Z1749"/>
  <c r="Z1733"/>
  <c r="Z1717"/>
  <c r="Z1701"/>
  <c r="Z1685"/>
  <c r="Z1669"/>
  <c r="Z1653"/>
  <c r="Z1637"/>
  <c r="Z1621"/>
  <c r="Z1605"/>
  <c r="Z1589"/>
  <c r="Z1573"/>
  <c r="Z1557"/>
  <c r="Z1541"/>
  <c r="Z1525"/>
  <c r="Z1509"/>
  <c r="Z1493"/>
  <c r="Z1477"/>
  <c r="Z1461"/>
  <c r="Z1445"/>
  <c r="Z1429"/>
  <c r="Z1417"/>
  <c r="Z1409"/>
  <c r="Z1774"/>
  <c r="Z1758"/>
  <c r="Z1742"/>
  <c r="Z1726"/>
  <c r="Z1710"/>
  <c r="Z1694"/>
  <c r="Z1678"/>
  <c r="Z1662"/>
  <c r="Z1646"/>
  <c r="Z1630"/>
  <c r="Z1614"/>
  <c r="Z1598"/>
  <c r="Z1582"/>
  <c r="Z1566"/>
  <c r="Z1550"/>
  <c r="Z1534"/>
  <c r="Z1518"/>
  <c r="Z1502"/>
  <c r="Z1486"/>
  <c r="Z1470"/>
  <c r="Z1454"/>
  <c r="Z1438"/>
  <c r="Z1422"/>
  <c r="Z1406"/>
  <c r="AA1395"/>
  <c r="AA1387"/>
  <c r="AA1379"/>
  <c r="AA1371"/>
  <c r="AA1363"/>
  <c r="AA1355"/>
  <c r="AA1347"/>
  <c r="AA1339"/>
  <c r="AA1331"/>
  <c r="AA1323"/>
  <c r="AA1315"/>
  <c r="AA1307"/>
  <c r="AA1299"/>
  <c r="AA1291"/>
  <c r="AA1283"/>
  <c r="AA1275"/>
  <c r="AA1267"/>
  <c r="AA1259"/>
  <c r="AA1251"/>
  <c r="AA1243"/>
  <c r="AA1235"/>
  <c r="AA1227"/>
  <c r="AA1219"/>
  <c r="AA1211"/>
  <c r="AA1203"/>
  <c r="AA1195"/>
  <c r="AA1187"/>
  <c r="AA1179"/>
  <c r="AA1171"/>
  <c r="AA1163"/>
  <c r="AA1155"/>
  <c r="AA1147"/>
  <c r="AA1139"/>
  <c r="AA1131"/>
  <c r="AA1123"/>
  <c r="AA1115"/>
  <c r="AA1107"/>
  <c r="AA1099"/>
  <c r="AA1091"/>
  <c r="AA1083"/>
  <c r="AA1075"/>
  <c r="AA1067"/>
  <c r="AA1059"/>
  <c r="AA1051"/>
  <c r="AA1043"/>
  <c r="AA1035"/>
  <c r="Z921"/>
  <c r="Z913"/>
  <c r="Z905"/>
  <c r="Z897"/>
  <c r="Z889"/>
  <c r="Z881"/>
  <c r="Z873"/>
  <c r="Z865"/>
  <c r="Z857"/>
  <c r="Z849"/>
  <c r="Z841"/>
  <c r="Z833"/>
  <c r="Z825"/>
  <c r="Z817"/>
  <c r="Z809"/>
  <c r="Z801"/>
  <c r="Z793"/>
  <c r="Z785"/>
  <c r="Z777"/>
  <c r="Z769"/>
  <c r="Z761"/>
  <c r="Z753"/>
  <c r="Z745"/>
  <c r="Z737"/>
  <c r="Z729"/>
  <c r="Z721"/>
  <c r="Z713"/>
  <c r="Z705"/>
  <c r="Z697"/>
  <c r="Z689"/>
  <c r="Z681"/>
  <c r="Z673"/>
  <c r="Z666"/>
  <c r="Z662"/>
  <c r="Z658"/>
  <c r="Z654"/>
  <c r="Z650"/>
  <c r="Z646"/>
  <c r="Z642"/>
  <c r="Z638"/>
  <c r="Z634"/>
  <c r="Z630"/>
  <c r="Z626"/>
  <c r="Z622"/>
  <c r="Z618"/>
  <c r="Z614"/>
  <c r="Z610"/>
  <c r="Z606"/>
  <c r="Z602"/>
  <c r="Z598"/>
  <c r="Z594"/>
  <c r="Z590"/>
  <c r="Z586"/>
  <c r="Z582"/>
  <c r="Z578"/>
  <c r="Z574"/>
  <c r="Z570"/>
  <c r="Z566"/>
  <c r="Z562"/>
  <c r="Z558"/>
  <c r="Z554"/>
  <c r="Z550"/>
  <c r="Z546"/>
  <c r="Z542"/>
  <c r="Z538"/>
  <c r="Z534"/>
  <c r="Z530"/>
  <c r="Z526"/>
  <c r="Z522"/>
  <c r="Z518"/>
  <c r="Z514"/>
  <c r="Z510"/>
  <c r="Z506"/>
  <c r="Z502"/>
  <c r="Z498"/>
  <c r="Z494"/>
  <c r="Z490"/>
  <c r="Z486"/>
  <c r="Z482"/>
  <c r="Z478"/>
  <c r="Z474"/>
  <c r="Z470"/>
  <c r="Z466"/>
  <c r="Z462"/>
  <c r="Z458"/>
  <c r="Z454"/>
  <c r="Z450"/>
  <c r="Z446"/>
  <c r="Z442"/>
  <c r="Z438"/>
  <c r="Z434"/>
  <c r="Z430"/>
  <c r="Z426"/>
  <c r="Z422"/>
  <c r="Z418"/>
  <c r="AA413"/>
  <c r="AA401"/>
  <c r="AA385"/>
  <c r="AA369"/>
  <c r="AA353"/>
  <c r="AA337"/>
  <c r="AA321"/>
  <c r="AA305"/>
  <c r="AA289"/>
  <c r="Z920"/>
  <c r="Z912"/>
  <c r="Z904"/>
  <c r="Z896"/>
  <c r="Z888"/>
  <c r="Z880"/>
  <c r="Z872"/>
  <c r="Z864"/>
  <c r="Z856"/>
  <c r="Z848"/>
  <c r="Z840"/>
  <c r="Z832"/>
  <c r="Z824"/>
  <c r="Z816"/>
  <c r="Z808"/>
  <c r="Z800"/>
  <c r="Z792"/>
  <c r="Z784"/>
  <c r="Z776"/>
  <c r="Z768"/>
  <c r="Z760"/>
  <c r="Z752"/>
  <c r="Z744"/>
  <c r="Z736"/>
  <c r="Z728"/>
  <c r="Z720"/>
  <c r="Z712"/>
  <c r="Z704"/>
  <c r="Z696"/>
  <c r="Z688"/>
  <c r="Z680"/>
  <c r="Z672"/>
  <c r="AA275"/>
  <c r="AA259"/>
  <c r="AA243"/>
  <c r="AA227"/>
  <c r="Z212"/>
  <c r="Z196"/>
  <c r="Z180"/>
  <c r="Z164"/>
  <c r="Z148"/>
  <c r="Z132"/>
  <c r="Z116"/>
  <c r="Z100"/>
  <c r="Z84"/>
  <c r="Z68"/>
  <c r="Z52"/>
  <c r="Z36"/>
  <c r="Z27"/>
  <c r="Z17"/>
  <c r="AA408"/>
  <c r="AA400"/>
  <c r="AA392"/>
  <c r="AA384"/>
  <c r="AA376"/>
  <c r="AA368"/>
  <c r="AA360"/>
  <c r="AA352"/>
  <c r="AA344"/>
  <c r="AA336"/>
  <c r="AA328"/>
  <c r="AA320"/>
  <c r="AA312"/>
  <c r="AA304"/>
  <c r="AA296"/>
  <c r="AA288"/>
  <c r="AA280"/>
  <c r="AA272"/>
  <c r="AA264"/>
  <c r="AA256"/>
  <c r="AA248"/>
  <c r="AA240"/>
  <c r="AA232"/>
  <c r="AA224"/>
  <c r="AA215"/>
  <c r="AA199"/>
  <c r="AA183"/>
  <c r="AA167"/>
  <c r="AA151"/>
  <c r="AA135"/>
  <c r="AA119"/>
  <c r="AA103"/>
  <c r="AA87"/>
  <c r="AA71"/>
  <c r="AA55"/>
  <c r="AA39"/>
  <c r="AA23"/>
  <c r="Z213"/>
  <c r="Z205"/>
  <c r="Z197"/>
  <c r="Z189"/>
  <c r="Z181"/>
  <c r="Z173"/>
  <c r="Z165"/>
  <c r="Z157"/>
  <c r="Z149"/>
  <c r="Z141"/>
  <c r="Z133"/>
  <c r="Z125"/>
  <c r="Z117"/>
  <c r="Z109"/>
  <c r="Z101"/>
  <c r="Z93"/>
  <c r="Z85"/>
  <c r="Z77"/>
  <c r="Z69"/>
  <c r="Z61"/>
  <c r="Z53"/>
  <c r="Z45"/>
  <c r="Z37"/>
  <c r="Z406"/>
  <c r="Z390"/>
  <c r="Z3452"/>
  <c r="Z2815"/>
  <c r="Z2786"/>
  <c r="Z2754"/>
  <c r="AA2723"/>
  <c r="Z2690"/>
  <c r="Z2658"/>
  <c r="Z2626"/>
  <c r="Z2594"/>
  <c r="Z2562"/>
  <c r="Z2530"/>
  <c r="Z2498"/>
  <c r="Z2466"/>
  <c r="Z2412"/>
  <c r="Z2380"/>
  <c r="Z2348"/>
  <c r="Z2316"/>
  <c r="Z2284"/>
  <c r="Z2252"/>
  <c r="Z3448"/>
  <c r="Z3415"/>
  <c r="Z3353"/>
  <c r="Z3289"/>
  <c r="Z3225"/>
  <c r="Z3161"/>
  <c r="Z3081"/>
  <c r="AA3450"/>
  <c r="Z3397"/>
  <c r="Z3331"/>
  <c r="Z3267"/>
  <c r="Z3203"/>
  <c r="Z3139"/>
  <c r="Z3091"/>
  <c r="Z3059"/>
  <c r="Z3027"/>
  <c r="Z2995"/>
  <c r="Z2975"/>
  <c r="Z2959"/>
  <c r="Z2943"/>
  <c r="AA3440"/>
  <c r="AA3424"/>
  <c r="AA3408"/>
  <c r="AA3392"/>
  <c r="AA3376"/>
  <c r="AA3360"/>
  <c r="AA3344"/>
  <c r="AA3328"/>
  <c r="AA3312"/>
  <c r="AA3296"/>
  <c r="AA3280"/>
  <c r="AA3264"/>
  <c r="AA3248"/>
  <c r="AA3232"/>
  <c r="AA3216"/>
  <c r="AA3200"/>
  <c r="AA3184"/>
  <c r="AA3168"/>
  <c r="AA3152"/>
  <c r="AA3136"/>
  <c r="AA3120"/>
  <c r="AA3104"/>
  <c r="AA3088"/>
  <c r="AA3072"/>
  <c r="AA3056"/>
  <c r="AA3040"/>
  <c r="AA3024"/>
  <c r="AA3008"/>
  <c r="AA2992"/>
  <c r="AA2976"/>
  <c r="AA2960"/>
  <c r="AA2944"/>
  <c r="Z3440"/>
  <c r="Z3432"/>
  <c r="Z3424"/>
  <c r="Z3416"/>
  <c r="Z3408"/>
  <c r="Z3400"/>
  <c r="Z3392"/>
  <c r="Z3384"/>
  <c r="Z3376"/>
  <c r="Z3368"/>
  <c r="Z3360"/>
  <c r="Z3352"/>
  <c r="Z3344"/>
  <c r="Z3336"/>
  <c r="Z3328"/>
  <c r="Z3320"/>
  <c r="Z3312"/>
  <c r="Z3304"/>
  <c r="Z3296"/>
  <c r="Z3288"/>
  <c r="Z3280"/>
  <c r="Z3272"/>
  <c r="Z3264"/>
  <c r="Z3256"/>
  <c r="Z3248"/>
  <c r="Z3240"/>
  <c r="Z3232"/>
  <c r="Z3224"/>
  <c r="Z3216"/>
  <c r="Z3208"/>
  <c r="Z3200"/>
  <c r="Z3192"/>
  <c r="Z3184"/>
  <c r="Z3176"/>
  <c r="Z3168"/>
  <c r="Z3160"/>
  <c r="Z3152"/>
  <c r="Z3144"/>
  <c r="Z3136"/>
  <c r="Z3128"/>
  <c r="Z3120"/>
  <c r="Z3112"/>
  <c r="Z3104"/>
  <c r="Z3096"/>
  <c r="Z3088"/>
  <c r="Z3080"/>
  <c r="Z3072"/>
  <c r="Z3064"/>
  <c r="Z3056"/>
  <c r="Z3048"/>
  <c r="Z3040"/>
  <c r="Z3032"/>
  <c r="Z3024"/>
  <c r="Z3016"/>
  <c r="Z3008"/>
  <c r="Z3000"/>
  <c r="Z2992"/>
  <c r="Z2984"/>
  <c r="Z2976"/>
  <c r="Z2968"/>
  <c r="Z2960"/>
  <c r="Z2952"/>
  <c r="Z2944"/>
  <c r="Z2936"/>
  <c r="AA2927"/>
  <c r="AA2912"/>
  <c r="Z2895"/>
  <c r="AA2880"/>
  <c r="Z2863"/>
  <c r="AA2848"/>
  <c r="Z2831"/>
  <c r="AA2816"/>
  <c r="AA2799"/>
  <c r="AA2788"/>
  <c r="AA2780"/>
  <c r="AA2772"/>
  <c r="AA2764"/>
  <c r="AA2756"/>
  <c r="AA2748"/>
  <c r="AA2740"/>
  <c r="AA2732"/>
  <c r="AA2724"/>
  <c r="AA2716"/>
  <c r="AA2708"/>
  <c r="AA2700"/>
  <c r="AA2692"/>
  <c r="AA2684"/>
  <c r="AA2676"/>
  <c r="AA2668"/>
  <c r="AA2660"/>
  <c r="AA2652"/>
  <c r="AA2644"/>
  <c r="AA2636"/>
  <c r="AA2628"/>
  <c r="AA2620"/>
  <c r="AA2612"/>
  <c r="AA2604"/>
  <c r="AA2596"/>
  <c r="AA2588"/>
  <c r="AA2580"/>
  <c r="AA2572"/>
  <c r="AA2564"/>
  <c r="AA2556"/>
  <c r="AA2548"/>
  <c r="AA2540"/>
  <c r="AA2532"/>
  <c r="AA2524"/>
  <c r="AA2516"/>
  <c r="AA2508"/>
  <c r="AA2500"/>
  <c r="AA2492"/>
  <c r="AA2484"/>
  <c r="AA2476"/>
  <c r="AA2468"/>
  <c r="AA2460"/>
  <c r="AA2452"/>
  <c r="AA2444"/>
  <c r="AA2436"/>
  <c r="AA2428"/>
  <c r="AA2420"/>
  <c r="AA2412"/>
  <c r="AA2404"/>
  <c r="AA2396"/>
  <c r="AA2388"/>
  <c r="AA2380"/>
  <c r="AA2372"/>
  <c r="AA2364"/>
  <c r="AA2356"/>
  <c r="AA2348"/>
  <c r="AA2340"/>
  <c r="AA2332"/>
  <c r="AA2324"/>
  <c r="AA2316"/>
  <c r="AA2308"/>
  <c r="AA2300"/>
  <c r="AA2292"/>
  <c r="AA2284"/>
  <c r="AA2276"/>
  <c r="AA2268"/>
  <c r="AA2260"/>
  <c r="AA2252"/>
  <c r="AA2244"/>
  <c r="AA2236"/>
  <c r="AA2228"/>
  <c r="AA2220"/>
  <c r="AA2212"/>
  <c r="AA2204"/>
  <c r="AA2196"/>
  <c r="AA2188"/>
  <c r="AA2180"/>
  <c r="AA2172"/>
  <c r="AA2164"/>
  <c r="AA2156"/>
  <c r="AA2148"/>
  <c r="AA2140"/>
  <c r="AA2132"/>
  <c r="AA2124"/>
  <c r="AA2116"/>
  <c r="AA2108"/>
  <c r="AA2100"/>
  <c r="AA2092"/>
  <c r="AA2084"/>
  <c r="AA2076"/>
  <c r="AA2068"/>
  <c r="AA2060"/>
  <c r="AA2922"/>
  <c r="AA2908"/>
  <c r="AA2892"/>
  <c r="Z2873"/>
  <c r="Z2851"/>
  <c r="Z2835"/>
  <c r="AA2814"/>
  <c r="Z2799"/>
  <c r="Z2784"/>
  <c r="Z2768"/>
  <c r="Z2752"/>
  <c r="AA2737"/>
  <c r="AA2721"/>
  <c r="AA2705"/>
  <c r="Z2688"/>
  <c r="Z2672"/>
  <c r="Z2656"/>
  <c r="Z2640"/>
  <c r="Z2624"/>
  <c r="Z2608"/>
  <c r="Z2592"/>
  <c r="Z2576"/>
  <c r="Z2560"/>
  <c r="Z2544"/>
  <c r="Z2528"/>
  <c r="Z2512"/>
  <c r="Z2496"/>
  <c r="Z2480"/>
  <c r="Z2464"/>
  <c r="Z2448"/>
  <c r="Z2410"/>
  <c r="Z2394"/>
  <c r="Z2378"/>
  <c r="Z2362"/>
  <c r="Z2346"/>
  <c r="Z2330"/>
  <c r="Z2314"/>
  <c r="Z2298"/>
  <c r="Z2282"/>
  <c r="Z2266"/>
  <c r="Z2250"/>
  <c r="Z2234"/>
  <c r="Z3451"/>
  <c r="Z3445"/>
  <c r="Z3427"/>
  <c r="Z3395"/>
  <c r="Z3363"/>
  <c r="Z3333"/>
  <c r="Z3301"/>
  <c r="Z3269"/>
  <c r="Z3237"/>
  <c r="Z3205"/>
  <c r="Z3173"/>
  <c r="Z3141"/>
  <c r="Z3109"/>
  <c r="Z3077"/>
  <c r="Z3045"/>
  <c r="Z3013"/>
  <c r="AA3449"/>
  <c r="Z3439"/>
  <c r="Z3409"/>
  <c r="Z3375"/>
  <c r="Z3343"/>
  <c r="Z3311"/>
  <c r="Z3279"/>
  <c r="Z3247"/>
  <c r="Z3215"/>
  <c r="Z3183"/>
  <c r="Z3151"/>
  <c r="Z3119"/>
  <c r="Z3087"/>
  <c r="Z3055"/>
  <c r="Z3023"/>
  <c r="Z2991"/>
  <c r="Z2973"/>
  <c r="Z2957"/>
  <c r="Z2941"/>
  <c r="Z3446"/>
  <c r="Z3401"/>
  <c r="Z3337"/>
  <c r="Z3273"/>
  <c r="Z3209"/>
  <c r="Z3145"/>
  <c r="Z3097"/>
  <c r="Z3049"/>
  <c r="Z3017"/>
  <c r="AA3444"/>
  <c r="Z3381"/>
  <c r="Z3315"/>
  <c r="Z3251"/>
  <c r="Z3187"/>
  <c r="Z3123"/>
  <c r="AA3446"/>
  <c r="Z3425"/>
  <c r="Z3393"/>
  <c r="Z3361"/>
  <c r="Z3329"/>
  <c r="Z3297"/>
  <c r="Z3265"/>
  <c r="Z3233"/>
  <c r="Z3201"/>
  <c r="Z3169"/>
  <c r="Z3137"/>
  <c r="Z3105"/>
  <c r="Z3073"/>
  <c r="Z3041"/>
  <c r="Z3009"/>
  <c r="Z3450"/>
  <c r="Z3437"/>
  <c r="Z3405"/>
  <c r="Z3371"/>
  <c r="Z3339"/>
  <c r="Z3307"/>
  <c r="Z3275"/>
  <c r="Z3243"/>
  <c r="Z3211"/>
  <c r="Z3179"/>
  <c r="Z3147"/>
  <c r="Z3115"/>
  <c r="Z3083"/>
  <c r="Z3051"/>
  <c r="Z3019"/>
  <c r="Z2989"/>
  <c r="Z2971"/>
  <c r="Z2955"/>
  <c r="Z2939"/>
  <c r="AA3436"/>
  <c r="AA3420"/>
  <c r="AA3404"/>
  <c r="AA3388"/>
  <c r="AA3372"/>
  <c r="AA3356"/>
  <c r="AA3340"/>
  <c r="AA3324"/>
  <c r="AA3308"/>
  <c r="AA3292"/>
  <c r="AA3276"/>
  <c r="AA3260"/>
  <c r="AA3244"/>
  <c r="AA3228"/>
  <c r="AA3212"/>
  <c r="AA3196"/>
  <c r="AA3180"/>
  <c r="AA3164"/>
  <c r="AA3148"/>
  <c r="AA3132"/>
  <c r="AA3116"/>
  <c r="AA3100"/>
  <c r="AA3084"/>
  <c r="AA3068"/>
  <c r="AA3052"/>
  <c r="AA3036"/>
  <c r="AA3020"/>
  <c r="AA3004"/>
  <c r="AA2988"/>
  <c r="AA2972"/>
  <c r="AA2956"/>
  <c r="AA2940"/>
  <c r="Z3438"/>
  <c r="Z3430"/>
  <c r="Z3422"/>
  <c r="Z3414"/>
  <c r="Z3406"/>
  <c r="Z3398"/>
  <c r="Z3390"/>
  <c r="Z3382"/>
  <c r="Z3374"/>
  <c r="Z3366"/>
  <c r="Z3358"/>
  <c r="Z3350"/>
  <c r="Z3342"/>
  <c r="Z3334"/>
  <c r="Z3326"/>
  <c r="Z3318"/>
  <c r="Z3310"/>
  <c r="Z3302"/>
  <c r="Z3294"/>
  <c r="Z3286"/>
  <c r="Z3278"/>
  <c r="Z3270"/>
  <c r="Z3262"/>
  <c r="Z3254"/>
  <c r="Z3246"/>
  <c r="Z3238"/>
  <c r="Z3230"/>
  <c r="Z3222"/>
  <c r="Z3214"/>
  <c r="Z3206"/>
  <c r="Z3198"/>
  <c r="Z3190"/>
  <c r="Z3182"/>
  <c r="Z3174"/>
  <c r="Z3166"/>
  <c r="Z3158"/>
  <c r="Z3150"/>
  <c r="Z3142"/>
  <c r="Z3134"/>
  <c r="Z3126"/>
  <c r="Z3118"/>
  <c r="Z3110"/>
  <c r="Z3102"/>
  <c r="Z3094"/>
  <c r="Z3086"/>
  <c r="Z3078"/>
  <c r="Z3070"/>
  <c r="Z3062"/>
  <c r="Z3054"/>
  <c r="Z3046"/>
  <c r="Z3038"/>
  <c r="Z3030"/>
  <c r="Z3022"/>
  <c r="Z3014"/>
  <c r="Z3006"/>
  <c r="Z2998"/>
  <c r="Z2990"/>
  <c r="Z2982"/>
  <c r="Z2974"/>
  <c r="Z2966"/>
  <c r="Z2958"/>
  <c r="Z2950"/>
  <c r="Z2942"/>
  <c r="Z2934"/>
  <c r="AA2924"/>
  <c r="Z2907"/>
  <c r="Z2891"/>
  <c r="AA2876"/>
  <c r="Z2859"/>
  <c r="AA2844"/>
  <c r="AA2828"/>
  <c r="AA2812"/>
  <c r="AA2794"/>
  <c r="AA2786"/>
  <c r="AA2778"/>
  <c r="AA2770"/>
  <c r="AA2762"/>
  <c r="AA2754"/>
  <c r="AA2746"/>
  <c r="AA2738"/>
  <c r="AA2730"/>
  <c r="AA2722"/>
  <c r="AA2714"/>
  <c r="AA2706"/>
  <c r="AA2698"/>
  <c r="AA2690"/>
  <c r="AA2682"/>
  <c r="AA2674"/>
  <c r="AA2666"/>
  <c r="AA2658"/>
  <c r="AA2650"/>
  <c r="AA2642"/>
  <c r="AA2634"/>
  <c r="AA2626"/>
  <c r="AA2618"/>
  <c r="AA2610"/>
  <c r="AA2602"/>
  <c r="AA2594"/>
  <c r="AA2586"/>
  <c r="AA2578"/>
  <c r="AA2570"/>
  <c r="AA2562"/>
  <c r="AA2554"/>
  <c r="AA2546"/>
  <c r="AA2538"/>
  <c r="AA2530"/>
  <c r="AA2522"/>
  <c r="AA2514"/>
  <c r="AA2506"/>
  <c r="AA2498"/>
  <c r="AA2490"/>
  <c r="AA2482"/>
  <c r="AA2474"/>
  <c r="AA2466"/>
  <c r="AA2458"/>
  <c r="AA2450"/>
  <c r="AA2442"/>
  <c r="AA2434"/>
  <c r="AA2426"/>
  <c r="AA2418"/>
  <c r="AA2410"/>
  <c r="AA2402"/>
  <c r="AA2394"/>
  <c r="AA2386"/>
  <c r="AA2378"/>
  <c r="AA2370"/>
  <c r="AA2362"/>
  <c r="AA2354"/>
  <c r="AA2346"/>
  <c r="AA2338"/>
  <c r="AA2330"/>
  <c r="AA2322"/>
  <c r="AA2314"/>
  <c r="AA2306"/>
  <c r="AA2298"/>
  <c r="AA2290"/>
  <c r="AA2282"/>
  <c r="AA2274"/>
  <c r="AA2266"/>
  <c r="AA2258"/>
  <c r="AA2250"/>
  <c r="AA2242"/>
  <c r="AA2234"/>
  <c r="AA2226"/>
  <c r="AA2218"/>
  <c r="AA2210"/>
  <c r="AA2202"/>
  <c r="AA2194"/>
  <c r="AA2186"/>
  <c r="AA2178"/>
  <c r="AA2170"/>
  <c r="AA2162"/>
  <c r="AA2154"/>
  <c r="AA2146"/>
  <c r="AA2138"/>
  <c r="AA2130"/>
  <c r="AA2122"/>
  <c r="AA2114"/>
  <c r="AA2106"/>
  <c r="AA2098"/>
  <c r="AA2090"/>
  <c r="AA2082"/>
  <c r="AA2074"/>
  <c r="AA2066"/>
  <c r="AA2058"/>
  <c r="AA2918"/>
  <c r="AA2904"/>
  <c r="Z2885"/>
  <c r="AA2870"/>
  <c r="Z2847"/>
  <c r="AA2830"/>
  <c r="AA2810"/>
  <c r="Z2797"/>
  <c r="Z2780"/>
  <c r="AA2765"/>
  <c r="Z2748"/>
  <c r="AA2733"/>
  <c r="AA2717"/>
  <c r="AA2701"/>
  <c r="Z2684"/>
  <c r="Z2668"/>
  <c r="Z2652"/>
  <c r="Z2636"/>
  <c r="Z2620"/>
  <c r="Z2604"/>
  <c r="Z2588"/>
  <c r="Z2572"/>
  <c r="Z2556"/>
  <c r="Z2540"/>
  <c r="Z2524"/>
  <c r="Z2508"/>
  <c r="Z2492"/>
  <c r="Z2476"/>
  <c r="Z2460"/>
  <c r="Z2444"/>
  <c r="Z2406"/>
  <c r="Z2390"/>
  <c r="Z2374"/>
  <c r="Z2358"/>
  <c r="Z2342"/>
  <c r="Z2326"/>
  <c r="Z2310"/>
  <c r="Z2294"/>
  <c r="Z2278"/>
  <c r="Z2262"/>
  <c r="Z2246"/>
  <c r="Z2230"/>
  <c r="AA3451"/>
  <c r="AA3441"/>
  <c r="Z3419"/>
  <c r="Z3387"/>
  <c r="Z3355"/>
  <c r="Z3325"/>
  <c r="Z3453"/>
  <c r="Z2926"/>
  <c r="Z2918"/>
  <c r="Z2910"/>
  <c r="AA2901"/>
  <c r="Z2892"/>
  <c r="Z2884"/>
  <c r="Z2876"/>
  <c r="Z2866"/>
  <c r="Z2858"/>
  <c r="Z2850"/>
  <c r="Z2842"/>
  <c r="Z2834"/>
  <c r="Z2826"/>
  <c r="AA2817"/>
  <c r="AA2809"/>
  <c r="AA2801"/>
  <c r="Z2055"/>
  <c r="Z2051"/>
  <c r="Z2047"/>
  <c r="Z2043"/>
  <c r="AA2854"/>
  <c r="Z2790"/>
  <c r="Z2774"/>
  <c r="AA2759"/>
  <c r="Z2742"/>
  <c r="Z2726"/>
  <c r="Z2710"/>
  <c r="Z2694"/>
  <c r="AA2679"/>
  <c r="AA2663"/>
  <c r="AA2647"/>
  <c r="AA2631"/>
  <c r="AA2615"/>
  <c r="AA2599"/>
  <c r="AA2583"/>
  <c r="AA2567"/>
  <c r="AA2551"/>
  <c r="AA2535"/>
  <c r="AA2519"/>
  <c r="AA2503"/>
  <c r="AA2487"/>
  <c r="AA2471"/>
  <c r="AA2455"/>
  <c r="AA2439"/>
  <c r="Z2430"/>
  <c r="Z2422"/>
  <c r="AA2413"/>
  <c r="AA2397"/>
  <c r="AA2381"/>
  <c r="AA2365"/>
  <c r="AA2349"/>
  <c r="AA2333"/>
  <c r="AA2317"/>
  <c r="AA2301"/>
  <c r="AA2285"/>
  <c r="AA2269"/>
  <c r="AA2253"/>
  <c r="AA2237"/>
  <c r="AA2223"/>
  <c r="Z2214"/>
  <c r="Z2206"/>
  <c r="Z2198"/>
  <c r="Z2190"/>
  <c r="Z2182"/>
  <c r="Z2174"/>
  <c r="Z2166"/>
  <c r="Z2158"/>
  <c r="Z2150"/>
  <c r="Z2142"/>
  <c r="Z2134"/>
  <c r="Z2126"/>
  <c r="Z2118"/>
  <c r="Z2110"/>
  <c r="Z2102"/>
  <c r="Z2094"/>
  <c r="Z2086"/>
  <c r="AA2077"/>
  <c r="AA2069"/>
  <c r="AA2061"/>
  <c r="Z2035"/>
  <c r="Z2019"/>
  <c r="Z2003"/>
  <c r="Z1987"/>
  <c r="Z1971"/>
  <c r="Z1955"/>
  <c r="Z1939"/>
  <c r="Z1923"/>
  <c r="Z1907"/>
  <c r="Z1891"/>
  <c r="Z1875"/>
  <c r="Z1859"/>
  <c r="Z1843"/>
  <c r="Z1827"/>
  <c r="Z1811"/>
  <c r="Z1795"/>
  <c r="Z1779"/>
  <c r="AA2032"/>
  <c r="AA2016"/>
  <c r="AA2000"/>
  <c r="AA1984"/>
  <c r="AA1968"/>
  <c r="AA1952"/>
  <c r="AA1936"/>
  <c r="AA1920"/>
  <c r="AA1904"/>
  <c r="AA1888"/>
  <c r="AA1872"/>
  <c r="AA1856"/>
  <c r="AA1840"/>
  <c r="AA1824"/>
  <c r="AA1808"/>
  <c r="AA1792"/>
  <c r="AA1776"/>
  <c r="Z2038"/>
  <c r="Z2030"/>
  <c r="Z2022"/>
  <c r="Z2014"/>
  <c r="Z2006"/>
  <c r="Z1998"/>
  <c r="Z1990"/>
  <c r="Z1982"/>
  <c r="Z1974"/>
  <c r="Z1966"/>
  <c r="Z1958"/>
  <c r="Z1950"/>
  <c r="Z1942"/>
  <c r="Z1934"/>
  <c r="Z1926"/>
  <c r="Z1918"/>
  <c r="Z1910"/>
  <c r="Z1902"/>
  <c r="Z1894"/>
  <c r="Z1886"/>
  <c r="Z1878"/>
  <c r="Z1870"/>
  <c r="Z1862"/>
  <c r="Z1854"/>
  <c r="Z1846"/>
  <c r="Z1838"/>
  <c r="Z1830"/>
  <c r="Z1822"/>
  <c r="Z1814"/>
  <c r="Z1806"/>
  <c r="Z1798"/>
  <c r="Z1790"/>
  <c r="Z1782"/>
  <c r="AA1771"/>
  <c r="AA1755"/>
  <c r="AA1739"/>
  <c r="AA1723"/>
  <c r="AA1707"/>
  <c r="AA1691"/>
  <c r="AA1675"/>
  <c r="AA1659"/>
  <c r="AA1643"/>
  <c r="AA1627"/>
  <c r="AA1611"/>
  <c r="AA1595"/>
  <c r="AA1579"/>
  <c r="AA1563"/>
  <c r="AA1547"/>
  <c r="AA1531"/>
  <c r="AA1515"/>
  <c r="AA1499"/>
  <c r="AA1483"/>
  <c r="AA1467"/>
  <c r="AA1451"/>
  <c r="AA1435"/>
  <c r="AA1419"/>
  <c r="AA1403"/>
  <c r="Z1395"/>
  <c r="Z1387"/>
  <c r="Z1379"/>
  <c r="Z1371"/>
  <c r="Z1363"/>
  <c r="Z1355"/>
  <c r="Z1347"/>
  <c r="Z1339"/>
  <c r="Z1331"/>
  <c r="Z1323"/>
  <c r="Z1315"/>
  <c r="Z1307"/>
  <c r="Z1299"/>
  <c r="Z1291"/>
  <c r="Z1283"/>
  <c r="Z1275"/>
  <c r="Z1267"/>
  <c r="Z1259"/>
  <c r="Z1251"/>
  <c r="Z1243"/>
  <c r="Z1235"/>
  <c r="Z1227"/>
  <c r="Z1219"/>
  <c r="Z1211"/>
  <c r="Z1203"/>
  <c r="Z1195"/>
  <c r="Z1187"/>
  <c r="Z1179"/>
  <c r="Z1171"/>
  <c r="Z1163"/>
  <c r="Z1155"/>
  <c r="Z1147"/>
  <c r="Z1139"/>
  <c r="Z1131"/>
  <c r="Z1123"/>
  <c r="Z1115"/>
  <c r="Z1107"/>
  <c r="Z1099"/>
  <c r="Z1091"/>
  <c r="Z1083"/>
  <c r="Z1075"/>
  <c r="Z1067"/>
  <c r="Z1059"/>
  <c r="Z1051"/>
  <c r="Z1043"/>
  <c r="Z1035"/>
  <c r="AA1028"/>
  <c r="AA1024"/>
  <c r="AA1020"/>
  <c r="AA1016"/>
  <c r="AA1012"/>
  <c r="AA1008"/>
  <c r="AA1004"/>
  <c r="AA1000"/>
  <c r="AA996"/>
  <c r="AA992"/>
  <c r="AA988"/>
  <c r="AA984"/>
  <c r="AA980"/>
  <c r="AA976"/>
  <c r="AA972"/>
  <c r="AA968"/>
  <c r="AA964"/>
  <c r="AA960"/>
  <c r="AA956"/>
  <c r="AA952"/>
  <c r="AA948"/>
  <c r="AA944"/>
  <c r="AA940"/>
  <c r="Z1973"/>
  <c r="Z1957"/>
  <c r="Z1941"/>
  <c r="Z1925"/>
  <c r="Z1909"/>
  <c r="Z1893"/>
  <c r="Z1877"/>
  <c r="Z1861"/>
  <c r="Z1845"/>
  <c r="Z1829"/>
  <c r="Z1813"/>
  <c r="Z1797"/>
  <c r="Z1781"/>
  <c r="AA2034"/>
  <c r="AA2018"/>
  <c r="AA2002"/>
  <c r="AA1986"/>
  <c r="AA1970"/>
  <c r="AA1954"/>
  <c r="AA1938"/>
  <c r="AA1922"/>
  <c r="AA1906"/>
  <c r="AA1890"/>
  <c r="AA1874"/>
  <c r="AA1858"/>
  <c r="AA1842"/>
  <c r="AA1826"/>
  <c r="AA1810"/>
  <c r="AA1794"/>
  <c r="AA1778"/>
  <c r="AA2037"/>
  <c r="AA2029"/>
  <c r="AA2021"/>
  <c r="AA2013"/>
  <c r="AA2005"/>
  <c r="AA1997"/>
  <c r="AA1989"/>
  <c r="AA1981"/>
  <c r="AA1973"/>
  <c r="AA1965"/>
  <c r="AA1957"/>
  <c r="AA1949"/>
  <c r="AA1941"/>
  <c r="AA1933"/>
  <c r="AA1925"/>
  <c r="AA1917"/>
  <c r="AA1909"/>
  <c r="AA1901"/>
  <c r="AA1893"/>
  <c r="AA1885"/>
  <c r="AA1877"/>
  <c r="AA1869"/>
  <c r="AA1861"/>
  <c r="AA1853"/>
  <c r="AA1845"/>
  <c r="AA1837"/>
  <c r="AA1829"/>
  <c r="AA1821"/>
  <c r="AA1813"/>
  <c r="AA1805"/>
  <c r="AA1797"/>
  <c r="AA1789"/>
  <c r="AA1781"/>
  <c r="AA1773"/>
  <c r="AA1757"/>
  <c r="AA1741"/>
  <c r="AA1725"/>
  <c r="AA1709"/>
  <c r="AA1693"/>
  <c r="AA1677"/>
  <c r="AA1661"/>
  <c r="AA1645"/>
  <c r="AA1629"/>
  <c r="AA1613"/>
  <c r="AA1597"/>
  <c r="AA1581"/>
  <c r="AA1565"/>
  <c r="AA1549"/>
  <c r="AA1533"/>
  <c r="AA1517"/>
  <c r="AA1501"/>
  <c r="AA1485"/>
  <c r="AA1469"/>
  <c r="AA1453"/>
  <c r="AA1437"/>
  <c r="AA1421"/>
  <c r="AA1405"/>
  <c r="AA1394"/>
  <c r="AA1386"/>
  <c r="AA1378"/>
  <c r="AA1370"/>
  <c r="AA1362"/>
  <c r="AA1354"/>
  <c r="AA1346"/>
  <c r="AA1338"/>
  <c r="AA1330"/>
  <c r="AA1322"/>
  <c r="AA1314"/>
  <c r="AA1306"/>
  <c r="AA1298"/>
  <c r="AA1290"/>
  <c r="AA1282"/>
  <c r="AA1274"/>
  <c r="AA1266"/>
  <c r="AA1258"/>
  <c r="AA1250"/>
  <c r="AA1242"/>
  <c r="AA1234"/>
  <c r="AA1226"/>
  <c r="AA1218"/>
  <c r="AA1210"/>
  <c r="AA1202"/>
  <c r="AA1194"/>
  <c r="AA1186"/>
  <c r="AA1178"/>
  <c r="AA1170"/>
  <c r="AA1162"/>
  <c r="AA1154"/>
  <c r="AA1146"/>
  <c r="AA1138"/>
  <c r="AA1130"/>
  <c r="AA1122"/>
  <c r="AA1114"/>
  <c r="AA1106"/>
  <c r="AA1098"/>
  <c r="AA1090"/>
  <c r="AA1082"/>
  <c r="AA1074"/>
  <c r="AA1066"/>
  <c r="AA1058"/>
  <c r="AA1050"/>
  <c r="AA1042"/>
  <c r="AA1034"/>
  <c r="AA1031"/>
  <c r="AA1027"/>
  <c r="AA1023"/>
  <c r="AA1019"/>
  <c r="AA1015"/>
  <c r="AA1011"/>
  <c r="AA1007"/>
  <c r="AA1003"/>
  <c r="AA999"/>
  <c r="AA995"/>
  <c r="AA991"/>
  <c r="AA987"/>
  <c r="AA983"/>
  <c r="AA979"/>
  <c r="AA975"/>
  <c r="AA971"/>
  <c r="AA967"/>
  <c r="AA963"/>
  <c r="AA959"/>
  <c r="AA955"/>
  <c r="AA951"/>
  <c r="AA947"/>
  <c r="AA943"/>
  <c r="AA939"/>
  <c r="AA935"/>
  <c r="AA931"/>
  <c r="AA927"/>
  <c r="AA1766"/>
  <c r="AA1758"/>
  <c r="AA1750"/>
  <c r="AA1742"/>
  <c r="AA1734"/>
  <c r="AA1726"/>
  <c r="AA1718"/>
  <c r="AA1710"/>
  <c r="AA1702"/>
  <c r="AA1694"/>
  <c r="AA1686"/>
  <c r="AA1678"/>
  <c r="AA1670"/>
  <c r="AA1662"/>
  <c r="AA1654"/>
  <c r="AA1646"/>
  <c r="AA1638"/>
  <c r="AA1630"/>
  <c r="AA1622"/>
  <c r="AA1614"/>
  <c r="AA1606"/>
  <c r="AA1598"/>
  <c r="AA1590"/>
  <c r="AA1582"/>
  <c r="AA1574"/>
  <c r="AA1566"/>
  <c r="AA1558"/>
  <c r="AA1550"/>
  <c r="AA1542"/>
  <c r="AA1534"/>
  <c r="AA1526"/>
  <c r="AA1518"/>
  <c r="AA1510"/>
  <c r="AA1502"/>
  <c r="AA1494"/>
  <c r="AA1486"/>
  <c r="AA1478"/>
  <c r="AA1470"/>
  <c r="AA1462"/>
  <c r="AA1454"/>
  <c r="AA1446"/>
  <c r="AA1438"/>
  <c r="AA1430"/>
  <c r="AA1422"/>
  <c r="Z932"/>
  <c r="Z1771"/>
  <c r="Z1755"/>
  <c r="Z1739"/>
  <c r="Z1723"/>
  <c r="Z1707"/>
  <c r="Z1691"/>
  <c r="Z1675"/>
  <c r="Z1659"/>
  <c r="Z1643"/>
  <c r="Z1627"/>
  <c r="Z1611"/>
  <c r="Z1595"/>
  <c r="Z1579"/>
  <c r="Z1563"/>
  <c r="Z1547"/>
  <c r="Z1531"/>
  <c r="Z1515"/>
  <c r="Z1499"/>
  <c r="Z1483"/>
  <c r="Z1467"/>
  <c r="Z1451"/>
  <c r="Z1435"/>
  <c r="AA1420"/>
  <c r="AA1412"/>
  <c r="AA1404"/>
  <c r="Z1764"/>
  <c r="Z1748"/>
  <c r="Z1732"/>
  <c r="Z1716"/>
  <c r="Z1700"/>
  <c r="Z1684"/>
  <c r="Z1668"/>
  <c r="Z1652"/>
  <c r="Z1636"/>
  <c r="Z1620"/>
  <c r="Z1604"/>
  <c r="Z1588"/>
  <c r="Z1572"/>
  <c r="Z1556"/>
  <c r="Z1540"/>
  <c r="Z1524"/>
  <c r="Z1508"/>
  <c r="Z1492"/>
  <c r="Z1476"/>
  <c r="Z1460"/>
  <c r="Z1444"/>
  <c r="Z1428"/>
  <c r="Z1412"/>
  <c r="Z1398"/>
  <c r="Z1390"/>
  <c r="Z1382"/>
  <c r="Z1374"/>
  <c r="Z1366"/>
  <c r="Z1358"/>
  <c r="Z1350"/>
  <c r="Z1342"/>
  <c r="Z1334"/>
  <c r="Z1326"/>
  <c r="Z1318"/>
  <c r="Z1310"/>
  <c r="Z1302"/>
  <c r="Z1294"/>
  <c r="Z1286"/>
  <c r="Z1278"/>
  <c r="Z1270"/>
  <c r="Z1262"/>
  <c r="Z1254"/>
  <c r="Z1246"/>
  <c r="Z1238"/>
  <c r="Z1230"/>
  <c r="Z1222"/>
  <c r="Z1214"/>
  <c r="Z1206"/>
  <c r="Z1198"/>
  <c r="Z1190"/>
  <c r="Z1182"/>
  <c r="Z1174"/>
  <c r="Z1166"/>
  <c r="Z1158"/>
  <c r="Z1150"/>
  <c r="Z1142"/>
  <c r="Z1134"/>
  <c r="Z1126"/>
  <c r="Z1118"/>
  <c r="Z1110"/>
  <c r="Z1102"/>
  <c r="Z1094"/>
  <c r="Z1086"/>
  <c r="Z1078"/>
  <c r="Z1070"/>
  <c r="Z1062"/>
  <c r="Z1054"/>
  <c r="Z1046"/>
  <c r="Z1038"/>
  <c r="AA922"/>
  <c r="AA914"/>
  <c r="AA906"/>
  <c r="AA898"/>
  <c r="AA890"/>
  <c r="AA882"/>
  <c r="AA874"/>
  <c r="AA866"/>
  <c r="AA858"/>
  <c r="AA850"/>
  <c r="AA842"/>
  <c r="AA834"/>
  <c r="AA826"/>
  <c r="AA818"/>
  <c r="AA810"/>
  <c r="AA802"/>
  <c r="AA794"/>
  <c r="AA786"/>
  <c r="AA778"/>
  <c r="AA770"/>
  <c r="AA762"/>
  <c r="AA754"/>
  <c r="AA746"/>
  <c r="AA738"/>
  <c r="AA730"/>
  <c r="AA722"/>
  <c r="AA714"/>
  <c r="AA706"/>
  <c r="AA698"/>
  <c r="AA690"/>
  <c r="AA682"/>
  <c r="AA674"/>
  <c r="Z669"/>
  <c r="AA665"/>
  <c r="AA661"/>
  <c r="AA657"/>
  <c r="AA653"/>
  <c r="AA649"/>
  <c r="AA645"/>
  <c r="AA641"/>
  <c r="AA637"/>
  <c r="AA633"/>
  <c r="AA629"/>
  <c r="AA625"/>
  <c r="AA621"/>
  <c r="AA617"/>
  <c r="AA613"/>
  <c r="AA609"/>
  <c r="AA605"/>
  <c r="AA601"/>
  <c r="AA597"/>
  <c r="AA593"/>
  <c r="AA589"/>
  <c r="AA585"/>
  <c r="AA581"/>
  <c r="AA577"/>
  <c r="AA573"/>
  <c r="AA569"/>
  <c r="AA565"/>
  <c r="AA561"/>
  <c r="AA557"/>
  <c r="AA553"/>
  <c r="AA549"/>
  <c r="AA545"/>
  <c r="AA541"/>
  <c r="AA537"/>
  <c r="AA533"/>
  <c r="AA529"/>
  <c r="AA525"/>
  <c r="AA521"/>
  <c r="AA517"/>
  <c r="AA513"/>
  <c r="AA509"/>
  <c r="AA505"/>
  <c r="AA501"/>
  <c r="AA497"/>
  <c r="AA493"/>
  <c r="AA489"/>
  <c r="AA485"/>
  <c r="AA481"/>
  <c r="AA477"/>
  <c r="AA473"/>
  <c r="AA469"/>
  <c r="AA465"/>
  <c r="AA461"/>
  <c r="AA457"/>
  <c r="AA453"/>
  <c r="AA449"/>
  <c r="AA445"/>
  <c r="AA441"/>
  <c r="AA437"/>
  <c r="AA433"/>
  <c r="AA429"/>
  <c r="AA425"/>
  <c r="AA421"/>
  <c r="AA417"/>
  <c r="AA407"/>
  <c r="AA391"/>
  <c r="AA375"/>
  <c r="AA359"/>
  <c r="AA343"/>
  <c r="AA327"/>
  <c r="AA311"/>
  <c r="AA295"/>
  <c r="AA923"/>
  <c r="AA915"/>
  <c r="AA907"/>
  <c r="AA899"/>
  <c r="AA891"/>
  <c r="AA883"/>
  <c r="AA875"/>
  <c r="AA867"/>
  <c r="AA859"/>
  <c r="AA851"/>
  <c r="AA843"/>
  <c r="AA835"/>
  <c r="AA827"/>
  <c r="AA819"/>
  <c r="AA811"/>
  <c r="AA803"/>
  <c r="AA795"/>
  <c r="AA787"/>
  <c r="AA779"/>
  <c r="AA771"/>
  <c r="AA763"/>
  <c r="AA755"/>
  <c r="AA747"/>
  <c r="AA739"/>
  <c r="AA731"/>
  <c r="AA723"/>
  <c r="AA715"/>
  <c r="AA707"/>
  <c r="AA699"/>
  <c r="AA691"/>
  <c r="AA683"/>
  <c r="AA675"/>
  <c r="AA281"/>
  <c r="AA265"/>
  <c r="AA249"/>
  <c r="AA233"/>
  <c r="AA217"/>
  <c r="Z202"/>
  <c r="Z186"/>
  <c r="Z170"/>
  <c r="Z154"/>
  <c r="Z138"/>
  <c r="Z122"/>
  <c r="Z106"/>
  <c r="Z90"/>
  <c r="Z74"/>
  <c r="Z58"/>
  <c r="Z42"/>
  <c r="AA28"/>
  <c r="Z14"/>
  <c r="Z411"/>
  <c r="Z403"/>
  <c r="Z395"/>
  <c r="Z387"/>
  <c r="Z379"/>
  <c r="Z371"/>
  <c r="Z363"/>
  <c r="Z355"/>
  <c r="Z347"/>
  <c r="Z339"/>
  <c r="Z331"/>
  <c r="Z323"/>
  <c r="Z315"/>
  <c r="Z307"/>
  <c r="Z299"/>
  <c r="Z291"/>
  <c r="Z283"/>
  <c r="Z275"/>
  <c r="Z267"/>
  <c r="Z259"/>
  <c r="Z251"/>
  <c r="Z243"/>
  <c r="Z235"/>
  <c r="Z227"/>
  <c r="Z219"/>
  <c r="AA205"/>
  <c r="AA189"/>
  <c r="AA173"/>
  <c r="AA157"/>
  <c r="AA141"/>
  <c r="AA125"/>
  <c r="AA109"/>
  <c r="AA93"/>
  <c r="AA77"/>
  <c r="AA61"/>
  <c r="AA45"/>
  <c r="AA29"/>
  <c r="AA214"/>
  <c r="AA206"/>
  <c r="AA198"/>
  <c r="AA190"/>
  <c r="AA182"/>
  <c r="AA174"/>
  <c r="AA166"/>
  <c r="AA158"/>
  <c r="AA150"/>
  <c r="AA142"/>
  <c r="AA134"/>
  <c r="AA126"/>
  <c r="AA118"/>
  <c r="AA110"/>
  <c r="AA102"/>
  <c r="AA94"/>
  <c r="AA86"/>
  <c r="AA78"/>
  <c r="AA70"/>
  <c r="AA62"/>
  <c r="AA54"/>
  <c r="AA46"/>
  <c r="AA38"/>
  <c r="Z412"/>
  <c r="Z396"/>
  <c r="Z380"/>
  <c r="Z364"/>
  <c r="Z348"/>
  <c r="Z332"/>
  <c r="Z316"/>
  <c r="Z300"/>
  <c r="Z284"/>
  <c r="Z268"/>
  <c r="Z252"/>
  <c r="Z236"/>
  <c r="Z220"/>
  <c r="AA21"/>
  <c r="AA17"/>
  <c r="Z10"/>
  <c r="AA932"/>
  <c r="Z1773"/>
  <c r="Z1757"/>
  <c r="Z1741"/>
  <c r="Z1725"/>
  <c r="Z1709"/>
  <c r="Z1693"/>
  <c r="Z1677"/>
  <c r="Z1661"/>
  <c r="Z1645"/>
  <c r="Z1629"/>
  <c r="Z1613"/>
  <c r="Z1597"/>
  <c r="Z1581"/>
  <c r="Z1565"/>
  <c r="Z1549"/>
  <c r="Z1533"/>
  <c r="Z1517"/>
  <c r="Z1501"/>
  <c r="Z1485"/>
  <c r="Z1469"/>
  <c r="Z1453"/>
  <c r="Z1437"/>
  <c r="Z1421"/>
  <c r="Z1413"/>
  <c r="Z1405"/>
  <c r="Z1766"/>
  <c r="Z1750"/>
  <c r="Z1734"/>
  <c r="Z1718"/>
  <c r="Z1702"/>
  <c r="Z1686"/>
  <c r="Z1670"/>
  <c r="Z1654"/>
  <c r="Z1638"/>
  <c r="Z1622"/>
  <c r="Z1606"/>
  <c r="Z1590"/>
  <c r="Z1574"/>
  <c r="Z1558"/>
  <c r="Z1542"/>
  <c r="Z1526"/>
  <c r="Z1510"/>
  <c r="Z1494"/>
  <c r="Z1478"/>
  <c r="Z1462"/>
  <c r="Z1446"/>
  <c r="Z1430"/>
  <c r="Z1414"/>
  <c r="AA1399"/>
  <c r="AA1391"/>
  <c r="AA1383"/>
  <c r="AA1375"/>
  <c r="AA1367"/>
  <c r="AA1359"/>
  <c r="AA1351"/>
  <c r="AA1343"/>
  <c r="AA1335"/>
  <c r="AA1327"/>
  <c r="AA1319"/>
  <c r="AA1311"/>
  <c r="AA1303"/>
  <c r="AA1295"/>
  <c r="AA1287"/>
  <c r="AA1279"/>
  <c r="AA1271"/>
  <c r="AA1263"/>
  <c r="AA1255"/>
  <c r="AA1247"/>
  <c r="AA1239"/>
  <c r="AA1231"/>
  <c r="AA1223"/>
  <c r="AA1215"/>
  <c r="AA1207"/>
  <c r="AA1199"/>
  <c r="AA1191"/>
  <c r="AA1183"/>
  <c r="AA1175"/>
  <c r="AA1167"/>
  <c r="AA1159"/>
  <c r="AA1151"/>
  <c r="AA1143"/>
  <c r="AA1135"/>
  <c r="AA1127"/>
  <c r="AA1119"/>
  <c r="AA1111"/>
  <c r="AA1103"/>
  <c r="AA1095"/>
  <c r="AA1087"/>
  <c r="AA1079"/>
  <c r="AA1071"/>
  <c r="AA1063"/>
  <c r="AA1055"/>
  <c r="AA1047"/>
  <c r="AA1039"/>
  <c r="Z925"/>
  <c r="Z917"/>
  <c r="Z909"/>
  <c r="Z901"/>
  <c r="Z893"/>
  <c r="Z885"/>
  <c r="Z877"/>
  <c r="Z869"/>
  <c r="Z861"/>
  <c r="Z853"/>
  <c r="Z845"/>
  <c r="Z837"/>
  <c r="Z829"/>
  <c r="Z821"/>
  <c r="Z813"/>
  <c r="Z805"/>
  <c r="Z797"/>
  <c r="Z789"/>
  <c r="Z781"/>
  <c r="Z773"/>
  <c r="Z765"/>
  <c r="Z757"/>
  <c r="Z749"/>
  <c r="Z741"/>
  <c r="Z733"/>
  <c r="Z725"/>
  <c r="Z717"/>
  <c r="Z709"/>
  <c r="Z701"/>
  <c r="Z693"/>
  <c r="Z685"/>
  <c r="Z677"/>
  <c r="Z668"/>
  <c r="Z664"/>
  <c r="Z660"/>
  <c r="Z656"/>
  <c r="Z652"/>
  <c r="Z648"/>
  <c r="Z644"/>
  <c r="Z640"/>
  <c r="Z636"/>
  <c r="Z632"/>
  <c r="Z628"/>
  <c r="Z624"/>
  <c r="Z620"/>
  <c r="Z616"/>
  <c r="Z612"/>
  <c r="Z608"/>
  <c r="Z604"/>
  <c r="Z600"/>
  <c r="Z596"/>
  <c r="Z592"/>
  <c r="Z588"/>
  <c r="Z584"/>
  <c r="Z580"/>
  <c r="Z576"/>
  <c r="Z572"/>
  <c r="Z568"/>
  <c r="Z564"/>
  <c r="Z560"/>
  <c r="Z556"/>
  <c r="Z552"/>
  <c r="Z548"/>
  <c r="Z544"/>
  <c r="Z540"/>
  <c r="Z536"/>
  <c r="Z532"/>
  <c r="Z528"/>
  <c r="Z524"/>
  <c r="Z521"/>
  <c r="Z516"/>
  <c r="Z512"/>
  <c r="Z508"/>
  <c r="Z504"/>
  <c r="Z500"/>
  <c r="Z496"/>
  <c r="Z492"/>
  <c r="Z488"/>
  <c r="Z484"/>
  <c r="Z480"/>
  <c r="Z476"/>
  <c r="Z472"/>
  <c r="Z468"/>
  <c r="Z464"/>
  <c r="Z460"/>
  <c r="Z456"/>
  <c r="Z452"/>
  <c r="Z448"/>
  <c r="Z444"/>
  <c r="Z440"/>
  <c r="Z436"/>
  <c r="Z432"/>
  <c r="Z428"/>
  <c r="Z424"/>
  <c r="Z420"/>
  <c r="Z416"/>
  <c r="AA409"/>
  <c r="AA393"/>
  <c r="AA377"/>
  <c r="AA361"/>
  <c r="AA345"/>
  <c r="AA329"/>
  <c r="AA313"/>
  <c r="AA297"/>
  <c r="Z924"/>
  <c r="Z916"/>
  <c r="Z908"/>
  <c r="Z900"/>
  <c r="Z892"/>
  <c r="Z884"/>
  <c r="Z876"/>
  <c r="Z868"/>
  <c r="Z860"/>
  <c r="Z852"/>
  <c r="Z844"/>
  <c r="Z836"/>
  <c r="Z828"/>
  <c r="Z820"/>
  <c r="Z812"/>
  <c r="Z804"/>
  <c r="Z796"/>
  <c r="Z788"/>
  <c r="Z780"/>
  <c r="Z772"/>
  <c r="Z764"/>
  <c r="Z756"/>
  <c r="Z748"/>
  <c r="Z740"/>
  <c r="Z732"/>
  <c r="Z724"/>
  <c r="Z716"/>
  <c r="Z708"/>
  <c r="Z700"/>
  <c r="Z692"/>
  <c r="Z684"/>
  <c r="Z676"/>
  <c r="AA283"/>
  <c r="AA267"/>
  <c r="AA251"/>
  <c r="AA235"/>
  <c r="AA219"/>
  <c r="Z204"/>
  <c r="Z188"/>
  <c r="Z172"/>
  <c r="Z156"/>
  <c r="Z140"/>
  <c r="Z124"/>
  <c r="Z108"/>
  <c r="Z92"/>
  <c r="Z76"/>
  <c r="Z60"/>
  <c r="Z44"/>
  <c r="Z31"/>
  <c r="Z13"/>
  <c r="AA412"/>
  <c r="AA404"/>
  <c r="AA396"/>
  <c r="AA388"/>
  <c r="AA380"/>
  <c r="AA372"/>
  <c r="AA364"/>
  <c r="AA356"/>
  <c r="AA348"/>
  <c r="AA340"/>
  <c r="AA332"/>
  <c r="AA324"/>
  <c r="AA316"/>
  <c r="AA308"/>
  <c r="AA300"/>
  <c r="AA292"/>
  <c r="AA284"/>
  <c r="AA276"/>
  <c r="AA268"/>
  <c r="AA260"/>
  <c r="AA252"/>
  <c r="AA244"/>
  <c r="AA236"/>
  <c r="AA228"/>
  <c r="AA220"/>
  <c r="AA207"/>
  <c r="AA191"/>
  <c r="AA175"/>
  <c r="AA159"/>
  <c r="AA143"/>
  <c r="AA127"/>
  <c r="AA111"/>
  <c r="AA95"/>
  <c r="AA79"/>
  <c r="AA63"/>
  <c r="AA47"/>
  <c r="Z32"/>
  <c r="Z9"/>
  <c r="Z209"/>
  <c r="Z201"/>
  <c r="Z193"/>
  <c r="Z185"/>
  <c r="Z177"/>
  <c r="Z169"/>
  <c r="Z161"/>
  <c r="Z153"/>
  <c r="Z145"/>
  <c r="Z137"/>
  <c r="Z129"/>
  <c r="Z121"/>
  <c r="Z113"/>
  <c r="Z105"/>
  <c r="Z97"/>
  <c r="Z89"/>
  <c r="Z81"/>
  <c r="Z73"/>
  <c r="Z65"/>
  <c r="Z57"/>
  <c r="Z49"/>
  <c r="Z41"/>
  <c r="Z33"/>
  <c r="Z398"/>
  <c r="Z382"/>
  <c r="AA3" i="5"/>
  <c r="F58" i="3"/>
  <c r="F57"/>
  <c r="F47"/>
  <c r="F48"/>
  <c r="G40"/>
  <c r="G56"/>
  <c r="G23"/>
  <c r="G52"/>
  <c r="G46"/>
  <c r="G41"/>
  <c r="F43"/>
  <c r="F42"/>
  <c r="F9"/>
  <c r="F8"/>
  <c r="F37"/>
  <c r="F36"/>
  <c r="F31"/>
  <c r="F30"/>
  <c r="F25"/>
  <c r="E25"/>
  <c r="AB3" i="5" s="1"/>
  <c r="AC4"/>
  <c r="AC5"/>
  <c r="AC6"/>
  <c r="F13" i="3"/>
  <c r="AC3" i="5"/>
  <c r="AF1"/>
  <c r="G22" i="3"/>
  <c r="G35"/>
  <c r="G29"/>
  <c r="G20"/>
  <c r="G17"/>
  <c r="G7"/>
  <c r="G5"/>
  <c r="G4"/>
  <c r="G3"/>
  <c r="AD6" i="5" s="1"/>
  <c r="G21" i="3"/>
  <c r="G19"/>
  <c r="G12"/>
  <c r="G6"/>
  <c r="H1"/>
  <c r="AA3455" i="8" l="1"/>
  <c r="Z3455"/>
  <c r="AA2856"/>
  <c r="Z2893"/>
  <c r="Z2923"/>
  <c r="Z2071"/>
  <c r="Z2087"/>
  <c r="Z2103"/>
  <c r="Z2119"/>
  <c r="Z2135"/>
  <c r="Z2151"/>
  <c r="Z2167"/>
  <c r="Z2183"/>
  <c r="Z2199"/>
  <c r="Z2215"/>
  <c r="Z2231"/>
  <c r="Z2247"/>
  <c r="Z2263"/>
  <c r="Z2279"/>
  <c r="Z2295"/>
  <c r="Z2311"/>
  <c r="Z2327"/>
  <c r="Z2343"/>
  <c r="Z2359"/>
  <c r="Z2375"/>
  <c r="Z2391"/>
  <c r="Z2407"/>
  <c r="Z2423"/>
  <c r="Z2439"/>
  <c r="Z2455"/>
  <c r="Z2471"/>
  <c r="Z2487"/>
  <c r="Z2503"/>
  <c r="Z2519"/>
  <c r="Z2535"/>
  <c r="Z2551"/>
  <c r="Z2567"/>
  <c r="Z2583"/>
  <c r="Z2599"/>
  <c r="Z2615"/>
  <c r="Z2631"/>
  <c r="Z2647"/>
  <c r="Z2663"/>
  <c r="Z2679"/>
  <c r="Z2695"/>
  <c r="Z2711"/>
  <c r="Z2727"/>
  <c r="Z2743"/>
  <c r="Z2759"/>
  <c r="Z2775"/>
  <c r="Z2791"/>
  <c r="Z2817"/>
  <c r="Z2849"/>
  <c r="Z2881"/>
  <c r="Z2913"/>
  <c r="AA2935"/>
  <c r="AA2951"/>
  <c r="AA2967"/>
  <c r="AA2983"/>
  <c r="AA2999"/>
  <c r="AA3015"/>
  <c r="AA3031"/>
  <c r="AA3047"/>
  <c r="AA3063"/>
  <c r="AA3079"/>
  <c r="AA3095"/>
  <c r="AA3111"/>
  <c r="AA3127"/>
  <c r="AA3143"/>
  <c r="AA3159"/>
  <c r="AA3175"/>
  <c r="AA3191"/>
  <c r="AA3207"/>
  <c r="AA3223"/>
  <c r="AA3239"/>
  <c r="AA3255"/>
  <c r="AA3271"/>
  <c r="AA3287"/>
  <c r="AA3303"/>
  <c r="AA3319"/>
  <c r="AA3335"/>
  <c r="AA3351"/>
  <c r="AA3367"/>
  <c r="AA3383"/>
  <c r="AA3399"/>
  <c r="AA3415"/>
  <c r="AA3431"/>
  <c r="AA2946"/>
  <c r="AA2978"/>
  <c r="AA3010"/>
  <c r="AA3042"/>
  <c r="AA3074"/>
  <c r="AA3106"/>
  <c r="AA3138"/>
  <c r="AA3170"/>
  <c r="AA3202"/>
  <c r="AA3234"/>
  <c r="AA3266"/>
  <c r="AA3298"/>
  <c r="AA3330"/>
  <c r="AA3362"/>
  <c r="AA3394"/>
  <c r="AA3426"/>
  <c r="AA10"/>
  <c r="AA11"/>
  <c r="AA16"/>
  <c r="Z21"/>
  <c r="Z218"/>
  <c r="Z234"/>
  <c r="Z250"/>
  <c r="Z266"/>
  <c r="Z282"/>
  <c r="Z298"/>
  <c r="Z314"/>
  <c r="Z330"/>
  <c r="Z346"/>
  <c r="Z362"/>
  <c r="Z378"/>
  <c r="Z394"/>
  <c r="Z410"/>
  <c r="Z39"/>
  <c r="Z47"/>
  <c r="Z55"/>
  <c r="Z63"/>
  <c r="Z71"/>
  <c r="Z79"/>
  <c r="Z87"/>
  <c r="Z95"/>
  <c r="Z103"/>
  <c r="Z111"/>
  <c r="Z119"/>
  <c r="Z127"/>
  <c r="Z135"/>
  <c r="Z143"/>
  <c r="Z151"/>
  <c r="Z159"/>
  <c r="Z167"/>
  <c r="Z175"/>
  <c r="Z183"/>
  <c r="Z191"/>
  <c r="Z199"/>
  <c r="Z207"/>
  <c r="Z215"/>
  <c r="AA27"/>
  <c r="AA43"/>
  <c r="AA59"/>
  <c r="AA75"/>
  <c r="AA91"/>
  <c r="AA107"/>
  <c r="AA123"/>
  <c r="AA139"/>
  <c r="AA155"/>
  <c r="AA171"/>
  <c r="AA187"/>
  <c r="AA203"/>
  <c r="AA218"/>
  <c r="AA226"/>
  <c r="AA234"/>
  <c r="AA242"/>
  <c r="AA250"/>
  <c r="AA258"/>
  <c r="AA266"/>
  <c r="AA274"/>
  <c r="AA282"/>
  <c r="AA290"/>
  <c r="AA298"/>
  <c r="AA306"/>
  <c r="AA314"/>
  <c r="AA322"/>
  <c r="AA330"/>
  <c r="AA338"/>
  <c r="AA346"/>
  <c r="AA354"/>
  <c r="AA362"/>
  <c r="AA370"/>
  <c r="AA378"/>
  <c r="AA386"/>
  <c r="AA394"/>
  <c r="AA402"/>
  <c r="AA410"/>
  <c r="Z15"/>
  <c r="Z29"/>
  <c r="Z40"/>
  <c r="Z56"/>
  <c r="Z72"/>
  <c r="Z88"/>
  <c r="Z104"/>
  <c r="Z120"/>
  <c r="Z136"/>
  <c r="Z152"/>
  <c r="Z168"/>
  <c r="Z184"/>
  <c r="Z200"/>
  <c r="Z216"/>
  <c r="AA231"/>
  <c r="AA247"/>
  <c r="AA263"/>
  <c r="AA279"/>
  <c r="Z674"/>
  <c r="Z682"/>
  <c r="Z690"/>
  <c r="Z698"/>
  <c r="Z706"/>
  <c r="Z714"/>
  <c r="Z722"/>
  <c r="Z730"/>
  <c r="Z738"/>
  <c r="Z746"/>
  <c r="Z754"/>
  <c r="Z762"/>
  <c r="Z770"/>
  <c r="Z778"/>
  <c r="Z786"/>
  <c r="Z794"/>
  <c r="Z802"/>
  <c r="Z810"/>
  <c r="Z818"/>
  <c r="Z826"/>
  <c r="Z834"/>
  <c r="Z842"/>
  <c r="Z850"/>
  <c r="Z858"/>
  <c r="Z866"/>
  <c r="Z874"/>
  <c r="Z882"/>
  <c r="Z890"/>
  <c r="Z898"/>
  <c r="Z906"/>
  <c r="Z914"/>
  <c r="Z922"/>
  <c r="AA293"/>
  <c r="AA309"/>
  <c r="AA325"/>
  <c r="AA341"/>
  <c r="AA357"/>
  <c r="AA373"/>
  <c r="AA389"/>
  <c r="AA405"/>
  <c r="AA414"/>
  <c r="AA418"/>
  <c r="AA422"/>
  <c r="AA426"/>
  <c r="AA430"/>
  <c r="AA434"/>
  <c r="AA438"/>
  <c r="AA442"/>
  <c r="AA446"/>
  <c r="AA450"/>
  <c r="AA454"/>
  <c r="AA458"/>
  <c r="AA462"/>
  <c r="AA466"/>
  <c r="AA470"/>
  <c r="AA474"/>
  <c r="AA478"/>
  <c r="AA482"/>
  <c r="AA486"/>
  <c r="AA490"/>
  <c r="AA494"/>
  <c r="AA498"/>
  <c r="AA502"/>
  <c r="AA506"/>
  <c r="AA510"/>
  <c r="AA514"/>
  <c r="AA518"/>
  <c r="AA522"/>
  <c r="AA526"/>
  <c r="AA530"/>
  <c r="AA534"/>
  <c r="AA538"/>
  <c r="AA542"/>
  <c r="AA546"/>
  <c r="AA550"/>
  <c r="AA554"/>
  <c r="AA558"/>
  <c r="AA562"/>
  <c r="AA566"/>
  <c r="AA570"/>
  <c r="AA574"/>
  <c r="AA578"/>
  <c r="AA582"/>
  <c r="AA586"/>
  <c r="AA590"/>
  <c r="AA594"/>
  <c r="AA598"/>
  <c r="AA602"/>
  <c r="AA606"/>
  <c r="AA610"/>
  <c r="AA614"/>
  <c r="AA618"/>
  <c r="AA622"/>
  <c r="AA626"/>
  <c r="AA630"/>
  <c r="AA634"/>
  <c r="AA638"/>
  <c r="AA642"/>
  <c r="AA646"/>
  <c r="AA650"/>
  <c r="AA654"/>
  <c r="AA658"/>
  <c r="AA662"/>
  <c r="AA666"/>
  <c r="Z675"/>
  <c r="Z683"/>
  <c r="Z691"/>
  <c r="Z699"/>
  <c r="Z707"/>
  <c r="Z715"/>
  <c r="Z723"/>
  <c r="Z731"/>
  <c r="Z739"/>
  <c r="Z747"/>
  <c r="Z755"/>
  <c r="Z763"/>
  <c r="Z771"/>
  <c r="Z779"/>
  <c r="Z787"/>
  <c r="Z795"/>
  <c r="Z803"/>
  <c r="Z811"/>
  <c r="Z819"/>
  <c r="Z827"/>
  <c r="Z835"/>
  <c r="Z843"/>
  <c r="Z851"/>
  <c r="Z859"/>
  <c r="Z867"/>
  <c r="Z875"/>
  <c r="Z883"/>
  <c r="Z891"/>
  <c r="Z899"/>
  <c r="Z907"/>
  <c r="Z915"/>
  <c r="Z923"/>
  <c r="AA1037"/>
  <c r="AA1045"/>
  <c r="AA1053"/>
  <c r="AA1061"/>
  <c r="AA1069"/>
  <c r="AA1077"/>
  <c r="AA1085"/>
  <c r="AA1093"/>
  <c r="AA1101"/>
  <c r="AA1109"/>
  <c r="AA1117"/>
  <c r="AA1125"/>
  <c r="AA1133"/>
  <c r="AA1141"/>
  <c r="AA1149"/>
  <c r="AA1157"/>
  <c r="AA1165"/>
  <c r="AA1173"/>
  <c r="AA1181"/>
  <c r="AA1189"/>
  <c r="AA1197"/>
  <c r="AA1205"/>
  <c r="AA1213"/>
  <c r="AA1221"/>
  <c r="AA1229"/>
  <c r="AA1237"/>
  <c r="AA1245"/>
  <c r="AA1253"/>
  <c r="AA1261"/>
  <c r="AA1269"/>
  <c r="AA1277"/>
  <c r="AA1285"/>
  <c r="AA1293"/>
  <c r="AA1301"/>
  <c r="AA1309"/>
  <c r="AA1317"/>
  <c r="AA1325"/>
  <c r="AA1333"/>
  <c r="AA1341"/>
  <c r="AA1349"/>
  <c r="AA1357"/>
  <c r="AA1365"/>
  <c r="AA1373"/>
  <c r="AA1381"/>
  <c r="AA1389"/>
  <c r="AA1397"/>
  <c r="Z1410"/>
  <c r="Z1426"/>
  <c r="Z1442"/>
  <c r="Z1458"/>
  <c r="Z1474"/>
  <c r="Z1490"/>
  <c r="Z1506"/>
  <c r="Z1522"/>
  <c r="Z1538"/>
  <c r="Z1554"/>
  <c r="Z1570"/>
  <c r="Z1586"/>
  <c r="Z1602"/>
  <c r="Z1618"/>
  <c r="Z1634"/>
  <c r="Z1650"/>
  <c r="Z1666"/>
  <c r="Z1682"/>
  <c r="Z1698"/>
  <c r="Z1714"/>
  <c r="Z1730"/>
  <c r="Z1746"/>
  <c r="Z1762"/>
  <c r="Z1403"/>
  <c r="Z1411"/>
  <c r="Z1419"/>
  <c r="Z1433"/>
  <c r="Z1449"/>
  <c r="Z1465"/>
  <c r="Z1481"/>
  <c r="Z1497"/>
  <c r="Z1513"/>
  <c r="Z1529"/>
  <c r="Z1545"/>
  <c r="Z1561"/>
  <c r="Z1577"/>
  <c r="Z1593"/>
  <c r="Z1609"/>
  <c r="Z1625"/>
  <c r="Z1641"/>
  <c r="Z1657"/>
  <c r="Z1673"/>
  <c r="Z1689"/>
  <c r="Z1705"/>
  <c r="Z1721"/>
  <c r="Z1737"/>
  <c r="Z1753"/>
  <c r="Z1769"/>
  <c r="AA930"/>
  <c r="AA938"/>
  <c r="AA18"/>
  <c r="Z24"/>
  <c r="Z224"/>
  <c r="Z240"/>
  <c r="Z256"/>
  <c r="Z272"/>
  <c r="Z288"/>
  <c r="Z304"/>
  <c r="Z320"/>
  <c r="Z336"/>
  <c r="Z352"/>
  <c r="Z368"/>
  <c r="Z384"/>
  <c r="Z400"/>
  <c r="AA32"/>
  <c r="AA40"/>
  <c r="AA48"/>
  <c r="AA56"/>
  <c r="AA64"/>
  <c r="AA72"/>
  <c r="AA80"/>
  <c r="AA88"/>
  <c r="AA96"/>
  <c r="AA104"/>
  <c r="AA112"/>
  <c r="AA120"/>
  <c r="AA128"/>
  <c r="AA136"/>
  <c r="AA144"/>
  <c r="AA152"/>
  <c r="AA160"/>
  <c r="AA168"/>
  <c r="AA176"/>
  <c r="AA184"/>
  <c r="AA192"/>
  <c r="AA200"/>
  <c r="AA208"/>
  <c r="Z11"/>
  <c r="AA33"/>
  <c r="AA49"/>
  <c r="AA65"/>
  <c r="AA81"/>
  <c r="AA97"/>
  <c r="AA113"/>
  <c r="AA129"/>
  <c r="AA145"/>
  <c r="AA161"/>
  <c r="AA177"/>
  <c r="AA193"/>
  <c r="AA209"/>
  <c r="Z221"/>
  <c r="Z229"/>
  <c r="Z237"/>
  <c r="Z245"/>
  <c r="Z253"/>
  <c r="Z261"/>
  <c r="Z269"/>
  <c r="Z277"/>
  <c r="Z285"/>
  <c r="Z293"/>
  <c r="Z301"/>
  <c r="Z309"/>
  <c r="Z317"/>
  <c r="Z325"/>
  <c r="Z333"/>
  <c r="Z341"/>
  <c r="Z349"/>
  <c r="Z357"/>
  <c r="Z365"/>
  <c r="Z373"/>
  <c r="Z381"/>
  <c r="Z389"/>
  <c r="Z397"/>
  <c r="Z405"/>
  <c r="Z413"/>
  <c r="Z12"/>
  <c r="AA30"/>
  <c r="Z46"/>
  <c r="Z62"/>
  <c r="Z78"/>
  <c r="Z94"/>
  <c r="Z110"/>
  <c r="Z126"/>
  <c r="Z142"/>
  <c r="Z158"/>
  <c r="Z174"/>
  <c r="Z190"/>
  <c r="Z206"/>
  <c r="AA221"/>
  <c r="AA237"/>
  <c r="AA253"/>
  <c r="AA269"/>
  <c r="AA669"/>
  <c r="AA677"/>
  <c r="AA685"/>
  <c r="AA693"/>
  <c r="AA701"/>
  <c r="AA709"/>
  <c r="AA717"/>
  <c r="AA725"/>
  <c r="AA733"/>
  <c r="AA741"/>
  <c r="AA749"/>
  <c r="AA757"/>
  <c r="AA765"/>
  <c r="AA773"/>
  <c r="AA781"/>
  <c r="AA789"/>
  <c r="AA797"/>
  <c r="AA805"/>
  <c r="AA813"/>
  <c r="AA821"/>
  <c r="AA829"/>
  <c r="AA837"/>
  <c r="AA845"/>
  <c r="AA853"/>
  <c r="AA861"/>
  <c r="AA869"/>
  <c r="AA877"/>
  <c r="AA885"/>
  <c r="AA893"/>
  <c r="AA901"/>
  <c r="AA909"/>
  <c r="AA917"/>
  <c r="AA925"/>
  <c r="AA299"/>
  <c r="AA315"/>
  <c r="AA331"/>
  <c r="AA347"/>
  <c r="AA363"/>
  <c r="AA379"/>
  <c r="AA395"/>
  <c r="AA411"/>
  <c r="Z417"/>
  <c r="Z421"/>
  <c r="Z425"/>
  <c r="Z429"/>
  <c r="Z433"/>
  <c r="Z437"/>
  <c r="Z441"/>
  <c r="Z445"/>
  <c r="Z449"/>
  <c r="Z453"/>
  <c r="Z457"/>
  <c r="Z461"/>
  <c r="Z465"/>
  <c r="Z469"/>
  <c r="Z473"/>
  <c r="Z477"/>
  <c r="Z481"/>
  <c r="Z485"/>
  <c r="Z489"/>
  <c r="Z493"/>
  <c r="Z497"/>
  <c r="Z501"/>
  <c r="Z505"/>
  <c r="Z509"/>
  <c r="Z513"/>
  <c r="Z517"/>
  <c r="Z520"/>
  <c r="Z525"/>
  <c r="Z529"/>
  <c r="Z533"/>
  <c r="Z537"/>
  <c r="Z541"/>
  <c r="Z545"/>
  <c r="Z549"/>
  <c r="Z553"/>
  <c r="Z557"/>
  <c r="Z561"/>
  <c r="Z565"/>
  <c r="Z569"/>
  <c r="Z573"/>
  <c r="Z577"/>
  <c r="Z581"/>
  <c r="Z585"/>
  <c r="Z589"/>
  <c r="Z593"/>
  <c r="Z597"/>
  <c r="Z601"/>
  <c r="Z605"/>
  <c r="Z609"/>
  <c r="Z613"/>
  <c r="Z617"/>
  <c r="Z621"/>
  <c r="Z625"/>
  <c r="Z629"/>
  <c r="Z633"/>
  <c r="Z637"/>
  <c r="Z641"/>
  <c r="Z645"/>
  <c r="Z649"/>
  <c r="Z653"/>
  <c r="Z657"/>
  <c r="Z661"/>
  <c r="Z665"/>
  <c r="AA668"/>
  <c r="AA676"/>
  <c r="AA684"/>
  <c r="AA692"/>
  <c r="AA700"/>
  <c r="AA708"/>
  <c r="AA716"/>
  <c r="AA724"/>
  <c r="AA732"/>
  <c r="AA740"/>
  <c r="AA748"/>
  <c r="AA756"/>
  <c r="AA764"/>
  <c r="AA772"/>
  <c r="AA780"/>
  <c r="AA788"/>
  <c r="AA796"/>
  <c r="AA804"/>
  <c r="AA812"/>
  <c r="AA820"/>
  <c r="AA828"/>
  <c r="AA836"/>
  <c r="AA844"/>
  <c r="AA852"/>
  <c r="AA860"/>
  <c r="AA868"/>
  <c r="AA876"/>
  <c r="AA884"/>
  <c r="AA892"/>
  <c r="AA900"/>
  <c r="AA908"/>
  <c r="AA916"/>
  <c r="AA924"/>
  <c r="Z1040"/>
  <c r="Z1048"/>
  <c r="Z1056"/>
  <c r="Z1064"/>
  <c r="Z1072"/>
  <c r="Z1080"/>
  <c r="Z1088"/>
  <c r="Z1096"/>
  <c r="Z1104"/>
  <c r="Z1112"/>
  <c r="Z1120"/>
  <c r="Z1128"/>
  <c r="Z1136"/>
  <c r="Z1144"/>
  <c r="Z1152"/>
  <c r="Z1160"/>
  <c r="Z1168"/>
  <c r="Z1176"/>
  <c r="Z1184"/>
  <c r="Z1192"/>
  <c r="Z1200"/>
  <c r="Z1208"/>
  <c r="Z1216"/>
  <c r="Z1224"/>
  <c r="Z1232"/>
  <c r="Z1240"/>
  <c r="Z1248"/>
  <c r="Z1256"/>
  <c r="Z1264"/>
  <c r="Z1272"/>
  <c r="Z1280"/>
  <c r="Z1288"/>
  <c r="Z1296"/>
  <c r="Z1304"/>
  <c r="Z1312"/>
  <c r="Z1320"/>
  <c r="Z1328"/>
  <c r="Z1336"/>
  <c r="Z1344"/>
  <c r="Z1352"/>
  <c r="Z1360"/>
  <c r="Z1368"/>
  <c r="Z1376"/>
  <c r="Z1384"/>
  <c r="Z1392"/>
  <c r="Z1400"/>
  <c r="Z1416"/>
  <c r="Z1432"/>
  <c r="Z1448"/>
  <c r="Z1464"/>
  <c r="Z1480"/>
  <c r="Z1496"/>
  <c r="Z1512"/>
  <c r="Z1528"/>
  <c r="Z1544"/>
  <c r="Z1560"/>
  <c r="Z1576"/>
  <c r="Z1592"/>
  <c r="Z1608"/>
  <c r="Z1624"/>
  <c r="Z1640"/>
  <c r="Z1656"/>
  <c r="Z1672"/>
  <c r="Z1688"/>
  <c r="Z1704"/>
  <c r="Z1720"/>
  <c r="Z1736"/>
  <c r="Z1752"/>
  <c r="Z1768"/>
  <c r="AA1406"/>
  <c r="AA1414"/>
  <c r="Z1423"/>
  <c r="Z1439"/>
  <c r="Z1455"/>
  <c r="Z1471"/>
  <c r="Z1487"/>
  <c r="Z1503"/>
  <c r="Z1519"/>
  <c r="Z1535"/>
  <c r="Z1551"/>
  <c r="Z1567"/>
  <c r="Z1583"/>
  <c r="Z1599"/>
  <c r="Z1615"/>
  <c r="Z1631"/>
  <c r="Z1647"/>
  <c r="Z1663"/>
  <c r="Z1679"/>
  <c r="Z1695"/>
  <c r="Z1711"/>
  <c r="Z1727"/>
  <c r="Z1743"/>
  <c r="Z1759"/>
  <c r="Z926"/>
  <c r="Z934"/>
  <c r="AA1424"/>
  <c r="AA1432"/>
  <c r="AA1440"/>
  <c r="AA1448"/>
  <c r="AA1456"/>
  <c r="AA1464"/>
  <c r="AA1472"/>
  <c r="AA1480"/>
  <c r="AA1488"/>
  <c r="AA1496"/>
  <c r="AA1504"/>
  <c r="AA1512"/>
  <c r="AA1520"/>
  <c r="AA1528"/>
  <c r="AA1536"/>
  <c r="AA1544"/>
  <c r="AA1552"/>
  <c r="AA1560"/>
  <c r="AA1568"/>
  <c r="AA1576"/>
  <c r="AA1584"/>
  <c r="AA1592"/>
  <c r="AA1600"/>
  <c r="AA1608"/>
  <c r="AA1616"/>
  <c r="AA1624"/>
  <c r="AA1632"/>
  <c r="AA1640"/>
  <c r="AA1648"/>
  <c r="AA1656"/>
  <c r="AA1664"/>
  <c r="AA1672"/>
  <c r="AA1680"/>
  <c r="AA1688"/>
  <c r="AA1696"/>
  <c r="AA1704"/>
  <c r="AA1712"/>
  <c r="AA1720"/>
  <c r="AA1728"/>
  <c r="AA1736"/>
  <c r="AA1744"/>
  <c r="AA1752"/>
  <c r="AA1760"/>
  <c r="AA1768"/>
  <c r="Z927"/>
  <c r="Z931"/>
  <c r="Z935"/>
  <c r="Z939"/>
  <c r="Z943"/>
  <c r="Z947"/>
  <c r="Z951"/>
  <c r="Z955"/>
  <c r="Z959"/>
  <c r="Z963"/>
  <c r="Z967"/>
  <c r="Z971"/>
  <c r="Z975"/>
  <c r="Z979"/>
  <c r="Z983"/>
  <c r="Z987"/>
  <c r="Z991"/>
  <c r="Z995"/>
  <c r="Z999"/>
  <c r="Z1003"/>
  <c r="Z1007"/>
  <c r="Z1011"/>
  <c r="Z1015"/>
  <c r="Z1019"/>
  <c r="Z1023"/>
  <c r="Z1027"/>
  <c r="Z1031"/>
  <c r="AA1036"/>
  <c r="AA1044"/>
  <c r="AA1052"/>
  <c r="AA1060"/>
  <c r="AA1068"/>
  <c r="AA1076"/>
  <c r="AA1084"/>
  <c r="AA1092"/>
  <c r="AA1100"/>
  <c r="AA1108"/>
  <c r="AA1116"/>
  <c r="AA1124"/>
  <c r="AA1132"/>
  <c r="AA1140"/>
  <c r="AA1148"/>
  <c r="AA1156"/>
  <c r="AA1164"/>
  <c r="AA1172"/>
  <c r="AA1180"/>
  <c r="AA1188"/>
  <c r="AA1196"/>
  <c r="AA1204"/>
  <c r="AA1212"/>
  <c r="AA1220"/>
  <c r="AA1228"/>
  <c r="AA1236"/>
  <c r="AA1244"/>
  <c r="AA1252"/>
  <c r="AA1260"/>
  <c r="AA1268"/>
  <c r="AA1276"/>
  <c r="AA1284"/>
  <c r="AA1292"/>
  <c r="AA1300"/>
  <c r="AA1308"/>
  <c r="AA1316"/>
  <c r="AA1324"/>
  <c r="AA1332"/>
  <c r="AA1340"/>
  <c r="AA1348"/>
  <c r="AA1356"/>
  <c r="AA1364"/>
  <c r="AA1372"/>
  <c r="AA1380"/>
  <c r="AA1388"/>
  <c r="AA1396"/>
  <c r="AA1409"/>
  <c r="AA1425"/>
  <c r="AA1441"/>
  <c r="AA1457"/>
  <c r="AA1473"/>
  <c r="AA1489"/>
  <c r="AA1505"/>
  <c r="AA1521"/>
  <c r="AA1537"/>
  <c r="AA1553"/>
  <c r="AA1569"/>
  <c r="AA1585"/>
  <c r="AA1601"/>
  <c r="AA1617"/>
  <c r="AA1633"/>
  <c r="AA1649"/>
  <c r="AA1665"/>
  <c r="AA1681"/>
  <c r="AA1697"/>
  <c r="AA1713"/>
  <c r="AA1729"/>
  <c r="AA1745"/>
  <c r="AA1761"/>
  <c r="AA1775"/>
  <c r="AA1783"/>
  <c r="AA1791"/>
  <c r="AA1799"/>
  <c r="AA1807"/>
  <c r="AA1815"/>
  <c r="AA1823"/>
  <c r="AA1831"/>
  <c r="AA1839"/>
  <c r="AA1847"/>
  <c r="AA1855"/>
  <c r="AA1863"/>
  <c r="AA1871"/>
  <c r="AA1879"/>
  <c r="AA1887"/>
  <c r="AA1895"/>
  <c r="AA1903"/>
  <c r="AA1911"/>
  <c r="AA1919"/>
  <c r="AA1927"/>
  <c r="AA1935"/>
  <c r="AA1943"/>
  <c r="AA1951"/>
  <c r="AA1959"/>
  <c r="AA1967"/>
  <c r="AA1975"/>
  <c r="AA1983"/>
  <c r="AA1991"/>
  <c r="AA1999"/>
  <c r="AA2007"/>
  <c r="AA2015"/>
  <c r="AA2023"/>
  <c r="AA2031"/>
  <c r="AA2039"/>
  <c r="AA1782"/>
  <c r="AA1798"/>
  <c r="AA1814"/>
  <c r="AA1830"/>
  <c r="AA1846"/>
  <c r="AA1862"/>
  <c r="AA1878"/>
  <c r="AA1894"/>
  <c r="AA1910"/>
  <c r="AA1926"/>
  <c r="AA1942"/>
  <c r="AA1958"/>
  <c r="AA1974"/>
  <c r="AA1990"/>
  <c r="AA2006"/>
  <c r="AA2022"/>
  <c r="AA2038"/>
  <c r="Z1785"/>
  <c r="Z1801"/>
  <c r="Z1817"/>
  <c r="Z1833"/>
  <c r="Z1849"/>
  <c r="Z1865"/>
  <c r="Z1881"/>
  <c r="Z1897"/>
  <c r="Z1913"/>
  <c r="Z1929"/>
  <c r="Z1945"/>
  <c r="Z1961"/>
  <c r="Z1977"/>
  <c r="Z942"/>
  <c r="Z946"/>
  <c r="Z950"/>
  <c r="Z954"/>
  <c r="Z958"/>
  <c r="Z962"/>
  <c r="Z966"/>
  <c r="Z970"/>
  <c r="Z974"/>
  <c r="Z978"/>
  <c r="Z982"/>
  <c r="Z986"/>
  <c r="Z990"/>
  <c r="Z994"/>
  <c r="Z998"/>
  <c r="Z1002"/>
  <c r="Z1006"/>
  <c r="Z1010"/>
  <c r="Z1014"/>
  <c r="Z1018"/>
  <c r="Z1022"/>
  <c r="Z1026"/>
  <c r="Z1030"/>
  <c r="Z1037"/>
  <c r="Z1045"/>
  <c r="Z1053"/>
  <c r="Z1061"/>
  <c r="Z1069"/>
  <c r="Z1077"/>
  <c r="Z1085"/>
  <c r="Z1093"/>
  <c r="Z1101"/>
  <c r="Z1109"/>
  <c r="Z1117"/>
  <c r="Z1125"/>
  <c r="Z1133"/>
  <c r="Z1141"/>
  <c r="Z1149"/>
  <c r="Z1157"/>
  <c r="Z1165"/>
  <c r="Z1173"/>
  <c r="Z1181"/>
  <c r="Z1189"/>
  <c r="Z1197"/>
  <c r="Z1205"/>
  <c r="Z1213"/>
  <c r="Z1221"/>
  <c r="Z1229"/>
  <c r="Z1237"/>
  <c r="Z1245"/>
  <c r="Z1253"/>
  <c r="Z1261"/>
  <c r="Z1269"/>
  <c r="Z1277"/>
  <c r="Z1285"/>
  <c r="Z1293"/>
  <c r="Z1301"/>
  <c r="Z1309"/>
  <c r="Z1317"/>
  <c r="Z1325"/>
  <c r="Z1333"/>
  <c r="Z1341"/>
  <c r="Z1349"/>
  <c r="Z1357"/>
  <c r="Z1365"/>
  <c r="Z1373"/>
  <c r="Z1381"/>
  <c r="Z1389"/>
  <c r="Z1397"/>
  <c r="AA1407"/>
  <c r="AA1423"/>
  <c r="AA1439"/>
  <c r="AA1455"/>
  <c r="AA1471"/>
  <c r="AA1487"/>
  <c r="AA1503"/>
  <c r="AA1519"/>
  <c r="AA1535"/>
  <c r="AA1551"/>
  <c r="AA1567"/>
  <c r="AA1583"/>
  <c r="AA1599"/>
  <c r="AA1615"/>
  <c r="AA1631"/>
  <c r="AA1647"/>
  <c r="AA1663"/>
  <c r="AA1679"/>
  <c r="AA1695"/>
  <c r="AA1711"/>
  <c r="AA1727"/>
  <c r="AA1743"/>
  <c r="AA1759"/>
  <c r="Z1776"/>
  <c r="Z1784"/>
  <c r="Z1792"/>
  <c r="Z1800"/>
  <c r="Z1808"/>
  <c r="Z1816"/>
  <c r="Z1824"/>
  <c r="Z1832"/>
  <c r="Z1840"/>
  <c r="Z1848"/>
  <c r="Z1856"/>
  <c r="Z1864"/>
  <c r="Z1872"/>
  <c r="Z1880"/>
  <c r="Z1888"/>
  <c r="Z1896"/>
  <c r="Z1904"/>
  <c r="Z1912"/>
  <c r="Z1920"/>
  <c r="Z1928"/>
  <c r="Z1936"/>
  <c r="Z1944"/>
  <c r="Z1952"/>
  <c r="Z1960"/>
  <c r="Z1968"/>
  <c r="Z1976"/>
  <c r="Z1984"/>
  <c r="Z1992"/>
  <c r="Z2000"/>
  <c r="Z2008"/>
  <c r="Z2016"/>
  <c r="Z2024"/>
  <c r="Z2032"/>
  <c r="Z2040"/>
  <c r="AA1780"/>
  <c r="AA1796"/>
  <c r="AA1812"/>
  <c r="AA1828"/>
  <c r="AA1844"/>
  <c r="AA1860"/>
  <c r="AA1876"/>
  <c r="AA1892"/>
  <c r="AA1908"/>
  <c r="AA1924"/>
  <c r="AA1940"/>
  <c r="AA1956"/>
  <c r="AA1972"/>
  <c r="AA1988"/>
  <c r="AA2004"/>
  <c r="AA2020"/>
  <c r="AA2036"/>
  <c r="Z1783"/>
  <c r="Z1799"/>
  <c r="Z1815"/>
  <c r="Z1831"/>
  <c r="Z1847"/>
  <c r="Z1863"/>
  <c r="Z1879"/>
  <c r="Z1895"/>
  <c r="Z1911"/>
  <c r="Z1927"/>
  <c r="Z1943"/>
  <c r="Z1959"/>
  <c r="Z1975"/>
  <c r="Z1991"/>
  <c r="Z2007"/>
  <c r="Z2023"/>
  <c r="Z2039"/>
  <c r="AA2063"/>
  <c r="AA2071"/>
  <c r="Z2080"/>
  <c r="Z2088"/>
  <c r="Z2096"/>
  <c r="Z2104"/>
  <c r="Z2112"/>
  <c r="Z2120"/>
  <c r="Z2128"/>
  <c r="Z2136"/>
  <c r="Z2144"/>
  <c r="Z2152"/>
  <c r="Z2160"/>
  <c r="Z2168"/>
  <c r="Z2176"/>
  <c r="Z2184"/>
  <c r="Z2192"/>
  <c r="Z2200"/>
  <c r="Z2208"/>
  <c r="Z2216"/>
  <c r="AA2225"/>
  <c r="AA2241"/>
  <c r="AA2257"/>
  <c r="AA2273"/>
  <c r="AA2289"/>
  <c r="AA2305"/>
  <c r="AA2321"/>
  <c r="AA2337"/>
  <c r="AA2353"/>
  <c r="AA2369"/>
  <c r="AA2385"/>
  <c r="AA2401"/>
  <c r="Z2416"/>
  <c r="Z2424"/>
  <c r="Z2432"/>
  <c r="AA2443"/>
  <c r="AA2459"/>
  <c r="AA2475"/>
  <c r="AA2491"/>
  <c r="AA2507"/>
  <c r="AA2523"/>
  <c r="AA2539"/>
  <c r="AA2683"/>
  <c r="Z2714"/>
  <c r="Z2746"/>
  <c r="AA2779"/>
  <c r="Z2865"/>
  <c r="AA2043"/>
  <c r="AA2051"/>
  <c r="AA2803"/>
  <c r="AA2819"/>
  <c r="Z2836"/>
  <c r="Z2852"/>
  <c r="Z2868"/>
  <c r="Z2894"/>
  <c r="AA2903"/>
  <c r="AA3452"/>
  <c r="Z3113"/>
  <c r="Z3177"/>
  <c r="Z3241"/>
  <c r="Z3305"/>
  <c r="Z3369"/>
  <c r="Z3433"/>
  <c r="Z2236"/>
  <c r="Z2268"/>
  <c r="Z2300"/>
  <c r="Z2332"/>
  <c r="Z2364"/>
  <c r="Z2396"/>
  <c r="Z2450"/>
  <c r="Z2482"/>
  <c r="Z2514"/>
  <c r="Z2546"/>
  <c r="Z2578"/>
  <c r="Z2610"/>
  <c r="Z2642"/>
  <c r="Z2674"/>
  <c r="AA2707"/>
  <c r="Z2738"/>
  <c r="AA2771"/>
  <c r="Z2801"/>
  <c r="AA2838"/>
  <c r="AA2874"/>
  <c r="Z2909"/>
  <c r="Z2063"/>
  <c r="Z2079"/>
  <c r="Z2095"/>
  <c r="Z2111"/>
  <c r="Z2127"/>
  <c r="Z2143"/>
  <c r="Z2159"/>
  <c r="Z2175"/>
  <c r="Z2191"/>
  <c r="Z2207"/>
  <c r="Z2223"/>
  <c r="Z2239"/>
  <c r="Z2255"/>
  <c r="Z2271"/>
  <c r="Z2287"/>
  <c r="Z2303"/>
  <c r="Z2319"/>
  <c r="Z2335"/>
  <c r="Z2351"/>
  <c r="Z2367"/>
  <c r="Z2383"/>
  <c r="Z2399"/>
  <c r="Z2415"/>
  <c r="Z2431"/>
  <c r="Z2447"/>
  <c r="Z2463"/>
  <c r="Z2479"/>
  <c r="Z2495"/>
  <c r="Z2511"/>
  <c r="Z2527"/>
  <c r="Z2543"/>
  <c r="Z2559"/>
  <c r="Z2575"/>
  <c r="Z2591"/>
  <c r="Z2607"/>
  <c r="Z2623"/>
  <c r="Z2639"/>
  <c r="Z2655"/>
  <c r="Z2671"/>
  <c r="Z2687"/>
  <c r="Z2703"/>
  <c r="Z2719"/>
  <c r="Z2735"/>
  <c r="Z2751"/>
  <c r="Z2767"/>
  <c r="Z2783"/>
  <c r="AA2800"/>
  <c r="Z2833"/>
  <c r="AA2864"/>
  <c r="AA2897"/>
  <c r="Z2929"/>
  <c r="AA2943"/>
  <c r="AA2959"/>
  <c r="AA2975"/>
  <c r="AA2991"/>
  <c r="AA3007"/>
  <c r="AA3023"/>
  <c r="AA3039"/>
  <c r="AA3055"/>
  <c r="AA3071"/>
  <c r="AA3087"/>
  <c r="AA3103"/>
  <c r="AA3119"/>
  <c r="AA3135"/>
  <c r="AA3151"/>
  <c r="AA3167"/>
  <c r="AA3183"/>
  <c r="AA3199"/>
  <c r="AA3215"/>
  <c r="AA3231"/>
  <c r="AA3247"/>
  <c r="AA3263"/>
  <c r="AA3279"/>
  <c r="AA3295"/>
  <c r="AA3311"/>
  <c r="AA3327"/>
  <c r="AA3343"/>
  <c r="AA3359"/>
  <c r="AA3375"/>
  <c r="AA3391"/>
  <c r="AA3407"/>
  <c r="AA3423"/>
  <c r="AA3439"/>
  <c r="AA2962"/>
  <c r="AA2994"/>
  <c r="AA3026"/>
  <c r="AA3058"/>
  <c r="AA3090"/>
  <c r="AA3122"/>
  <c r="AA3154"/>
  <c r="AA3186"/>
  <c r="AA3218"/>
  <c r="AA3250"/>
  <c r="AA3282"/>
  <c r="AA3314"/>
  <c r="AA3346"/>
  <c r="AA3378"/>
  <c r="AA3410"/>
  <c r="AA9"/>
  <c r="Z6"/>
  <c r="AA6"/>
  <c r="Z19"/>
  <c r="Z26"/>
  <c r="Z226"/>
  <c r="Z242"/>
  <c r="Z258"/>
  <c r="Z274"/>
  <c r="Z290"/>
  <c r="Z306"/>
  <c r="Z322"/>
  <c r="Z338"/>
  <c r="Z354"/>
  <c r="Z370"/>
  <c r="Z386"/>
  <c r="Z402"/>
  <c r="Z35"/>
  <c r="Z43"/>
  <c r="Z51"/>
  <c r="Z59"/>
  <c r="Z67"/>
  <c r="Z75"/>
  <c r="Z83"/>
  <c r="Z91"/>
  <c r="Z99"/>
  <c r="Z107"/>
  <c r="Z115"/>
  <c r="Z123"/>
  <c r="Z131"/>
  <c r="Z139"/>
  <c r="Z147"/>
  <c r="Z155"/>
  <c r="Z163"/>
  <c r="Z171"/>
  <c r="Z179"/>
  <c r="Z187"/>
  <c r="Z195"/>
  <c r="Z203"/>
  <c r="Z211"/>
  <c r="AA13"/>
  <c r="AA35"/>
  <c r="AA51"/>
  <c r="AA67"/>
  <c r="AA83"/>
  <c r="AA99"/>
  <c r="AA115"/>
  <c r="AA131"/>
  <c r="AA147"/>
  <c r="AA163"/>
  <c r="AA179"/>
  <c r="AA195"/>
  <c r="AA211"/>
  <c r="AA222"/>
  <c r="AA230"/>
  <c r="AA238"/>
  <c r="AA246"/>
  <c r="AA254"/>
  <c r="AA262"/>
  <c r="AA270"/>
  <c r="AA278"/>
  <c r="AA286"/>
  <c r="AA294"/>
  <c r="AA302"/>
  <c r="AA310"/>
  <c r="AA318"/>
  <c r="AA326"/>
  <c r="AA334"/>
  <c r="AA342"/>
  <c r="AA350"/>
  <c r="AA358"/>
  <c r="AA366"/>
  <c r="AA374"/>
  <c r="AA382"/>
  <c r="AA390"/>
  <c r="AA398"/>
  <c r="AA406"/>
  <c r="Z23"/>
  <c r="Z25"/>
  <c r="AA31"/>
  <c r="Z48"/>
  <c r="Z64"/>
  <c r="Z80"/>
  <c r="Z96"/>
  <c r="Z112"/>
  <c r="Z128"/>
  <c r="Z144"/>
  <c r="Z160"/>
  <c r="Z176"/>
  <c r="Z192"/>
  <c r="Z208"/>
  <c r="AA223"/>
  <c r="AA239"/>
  <c r="AA255"/>
  <c r="AA271"/>
  <c r="Z670"/>
  <c r="Z678"/>
  <c r="Z686"/>
  <c r="Z694"/>
  <c r="Z702"/>
  <c r="Z710"/>
  <c r="Z718"/>
  <c r="Z726"/>
  <c r="Z734"/>
  <c r="Z742"/>
  <c r="Z750"/>
  <c r="Z758"/>
  <c r="Z766"/>
  <c r="Z774"/>
  <c r="Z782"/>
  <c r="Z790"/>
  <c r="Z798"/>
  <c r="Z806"/>
  <c r="Z814"/>
  <c r="Z822"/>
  <c r="Z830"/>
  <c r="Z838"/>
  <c r="Z846"/>
  <c r="Z854"/>
  <c r="Z862"/>
  <c r="Z870"/>
  <c r="Z878"/>
  <c r="Z886"/>
  <c r="Z894"/>
  <c r="Z902"/>
  <c r="Z910"/>
  <c r="Z918"/>
  <c r="AA285"/>
  <c r="AA301"/>
  <c r="AA317"/>
  <c r="AA333"/>
  <c r="AA349"/>
  <c r="AA365"/>
  <c r="AA381"/>
  <c r="AA397"/>
  <c r="AA415"/>
  <c r="AA416"/>
  <c r="AA420"/>
  <c r="AA424"/>
  <c r="AA428"/>
  <c r="AA432"/>
  <c r="AA436"/>
  <c r="AA440"/>
  <c r="AA444"/>
  <c r="AA448"/>
  <c r="AA452"/>
  <c r="AA456"/>
  <c r="AA460"/>
  <c r="AA464"/>
  <c r="AA468"/>
  <c r="AA472"/>
  <c r="AA476"/>
  <c r="AA480"/>
  <c r="AA484"/>
  <c r="AA488"/>
  <c r="AA492"/>
  <c r="AA496"/>
  <c r="AA500"/>
  <c r="AA504"/>
  <c r="AA508"/>
  <c r="AA512"/>
  <c r="AA516"/>
  <c r="AA520"/>
  <c r="AA524"/>
  <c r="AA528"/>
  <c r="AA532"/>
  <c r="AA536"/>
  <c r="AA540"/>
  <c r="AA544"/>
  <c r="AA548"/>
  <c r="AA552"/>
  <c r="AA556"/>
  <c r="AA560"/>
  <c r="AA564"/>
  <c r="AA568"/>
  <c r="AA572"/>
  <c r="AA576"/>
  <c r="AA580"/>
  <c r="AA584"/>
  <c r="AA588"/>
  <c r="AA592"/>
  <c r="AA596"/>
  <c r="AA600"/>
  <c r="AA604"/>
  <c r="AA608"/>
  <c r="AA612"/>
  <c r="AA616"/>
  <c r="AA620"/>
  <c r="AA624"/>
  <c r="AA628"/>
  <c r="AA632"/>
  <c r="AA636"/>
  <c r="AA640"/>
  <c r="AA644"/>
  <c r="AA648"/>
  <c r="AA652"/>
  <c r="AA656"/>
  <c r="AA660"/>
  <c r="AA664"/>
  <c r="Z671"/>
  <c r="Z679"/>
  <c r="Z687"/>
  <c r="Z695"/>
  <c r="Z703"/>
  <c r="Z711"/>
  <c r="Z719"/>
  <c r="Z727"/>
  <c r="Z735"/>
  <c r="Z743"/>
  <c r="Z751"/>
  <c r="Z759"/>
  <c r="Z767"/>
  <c r="Z775"/>
  <c r="Z783"/>
  <c r="Z791"/>
  <c r="Z799"/>
  <c r="Z807"/>
  <c r="Z815"/>
  <c r="Z823"/>
  <c r="Z831"/>
  <c r="Z839"/>
  <c r="Z847"/>
  <c r="Z855"/>
  <c r="Z863"/>
  <c r="Z871"/>
  <c r="Z879"/>
  <c r="Z887"/>
  <c r="Z895"/>
  <c r="Z903"/>
  <c r="Z911"/>
  <c r="Z919"/>
  <c r="AA1033"/>
  <c r="AA1041"/>
  <c r="AA1049"/>
  <c r="AA1057"/>
  <c r="AA1065"/>
  <c r="AA1073"/>
  <c r="AA1081"/>
  <c r="AA1089"/>
  <c r="AA1097"/>
  <c r="AA1105"/>
  <c r="AA1113"/>
  <c r="AA1121"/>
  <c r="AA1129"/>
  <c r="AA1137"/>
  <c r="AA1145"/>
  <c r="AA1153"/>
  <c r="AA1161"/>
  <c r="AA1169"/>
  <c r="AA1177"/>
  <c r="AA1185"/>
  <c r="AA1193"/>
  <c r="AA1201"/>
  <c r="AA1209"/>
  <c r="AA1217"/>
  <c r="AA1225"/>
  <c r="AA1233"/>
  <c r="AA1241"/>
  <c r="AA1249"/>
  <c r="AA1257"/>
  <c r="AA1265"/>
  <c r="AA1273"/>
  <c r="AA1281"/>
  <c r="AA1289"/>
  <c r="AA1297"/>
  <c r="AA1305"/>
  <c r="AA1313"/>
  <c r="AA1321"/>
  <c r="AA1329"/>
  <c r="AA1337"/>
  <c r="AA1345"/>
  <c r="AA1353"/>
  <c r="AA1361"/>
  <c r="AA1369"/>
  <c r="AA1377"/>
  <c r="AA1385"/>
  <c r="AA1393"/>
  <c r="AA1401"/>
  <c r="Z1418"/>
  <c r="Z1434"/>
  <c r="Z1450"/>
  <c r="Z1466"/>
  <c r="Z1482"/>
  <c r="Z1498"/>
  <c r="Z1514"/>
  <c r="Z1530"/>
  <c r="Z1546"/>
  <c r="Z1562"/>
  <c r="Z1578"/>
  <c r="Z1594"/>
  <c r="Z1610"/>
  <c r="Z1626"/>
  <c r="Z1642"/>
  <c r="Z1658"/>
  <c r="Z1674"/>
  <c r="Z1690"/>
  <c r="Z1706"/>
  <c r="Z1722"/>
  <c r="Z1738"/>
  <c r="Z1754"/>
  <c r="Z1770"/>
  <c r="Z1407"/>
  <c r="Z1415"/>
  <c r="Z1425"/>
  <c r="Z1441"/>
  <c r="Z1457"/>
  <c r="Z1473"/>
  <c r="Z1489"/>
  <c r="Z1505"/>
  <c r="Z1521"/>
  <c r="Z1537"/>
  <c r="Z1553"/>
  <c r="Z1569"/>
  <c r="Z1585"/>
  <c r="Z1601"/>
  <c r="Z1617"/>
  <c r="Z1633"/>
  <c r="Z1649"/>
  <c r="Z1665"/>
  <c r="Z1681"/>
  <c r="Z1697"/>
  <c r="Z1713"/>
  <c r="Z1729"/>
  <c r="Z1745"/>
  <c r="Z1761"/>
  <c r="AA926"/>
  <c r="AA934"/>
  <c r="Z7"/>
  <c r="AA14"/>
  <c r="AA20"/>
  <c r="AA216"/>
  <c r="Z232"/>
  <c r="Z248"/>
  <c r="Z264"/>
  <c r="Z280"/>
  <c r="Z296"/>
  <c r="Z312"/>
  <c r="Z328"/>
  <c r="Z344"/>
  <c r="Z360"/>
  <c r="Z376"/>
  <c r="Z392"/>
  <c r="Z408"/>
  <c r="AA36"/>
  <c r="AA44"/>
  <c r="AA52"/>
  <c r="AA60"/>
  <c r="AA68"/>
  <c r="AA76"/>
  <c r="AA84"/>
  <c r="AA92"/>
  <c r="AA100"/>
  <c r="AA108"/>
  <c r="AA116"/>
  <c r="AA124"/>
  <c r="AA132"/>
  <c r="AA140"/>
  <c r="AA148"/>
  <c r="AA156"/>
  <c r="AA164"/>
  <c r="AA172"/>
  <c r="AA180"/>
  <c r="AA188"/>
  <c r="AA196"/>
  <c r="AA204"/>
  <c r="AA212"/>
  <c r="AA25"/>
  <c r="AA41"/>
  <c r="AA57"/>
  <c r="AA73"/>
  <c r="AA89"/>
  <c r="AA105"/>
  <c r="AA121"/>
  <c r="AA137"/>
  <c r="AA153"/>
  <c r="AA169"/>
  <c r="AA185"/>
  <c r="AA201"/>
  <c r="Z217"/>
  <c r="Z225"/>
  <c r="Z233"/>
  <c r="Z241"/>
  <c r="Z249"/>
  <c r="Z257"/>
  <c r="Z265"/>
  <c r="Z273"/>
  <c r="Z281"/>
  <c r="Z289"/>
  <c r="Z297"/>
  <c r="Z305"/>
  <c r="Z313"/>
  <c r="Z321"/>
  <c r="Z329"/>
  <c r="Z337"/>
  <c r="Z345"/>
  <c r="Z353"/>
  <c r="Z361"/>
  <c r="Z369"/>
  <c r="Z377"/>
  <c r="Z385"/>
  <c r="Z393"/>
  <c r="Z401"/>
  <c r="Z409"/>
  <c r="Z16"/>
  <c r="AA26"/>
  <c r="Z38"/>
  <c r="Z54"/>
  <c r="Z70"/>
  <c r="Z86"/>
  <c r="Z102"/>
  <c r="Z118"/>
  <c r="Z134"/>
  <c r="Z150"/>
  <c r="Z166"/>
  <c r="Z182"/>
  <c r="Z198"/>
  <c r="Z214"/>
  <c r="AA229"/>
  <c r="AA245"/>
  <c r="AA261"/>
  <c r="AA277"/>
  <c r="AA673"/>
  <c r="AA681"/>
  <c r="AA689"/>
  <c r="AA697"/>
  <c r="AA705"/>
  <c r="AA713"/>
  <c r="AA721"/>
  <c r="AA729"/>
  <c r="AA737"/>
  <c r="AA745"/>
  <c r="AA753"/>
  <c r="AA761"/>
  <c r="AA769"/>
  <c r="AA777"/>
  <c r="AA785"/>
  <c r="AA793"/>
  <c r="AA801"/>
  <c r="AA809"/>
  <c r="AA817"/>
  <c r="AA825"/>
  <c r="AA833"/>
  <c r="AA841"/>
  <c r="AA849"/>
  <c r="AA857"/>
  <c r="AA865"/>
  <c r="AA873"/>
  <c r="AA881"/>
  <c r="AA889"/>
  <c r="AA897"/>
  <c r="AA905"/>
  <c r="AA913"/>
  <c r="AA921"/>
  <c r="AA291"/>
  <c r="AA307"/>
  <c r="AA323"/>
  <c r="AA339"/>
  <c r="AA355"/>
  <c r="AA371"/>
  <c r="AA387"/>
  <c r="AA403"/>
  <c r="Z415"/>
  <c r="Z419"/>
  <c r="Z423"/>
  <c r="Z427"/>
  <c r="Z431"/>
  <c r="Z435"/>
  <c r="Z439"/>
  <c r="Z443"/>
  <c r="Z447"/>
  <c r="Z451"/>
  <c r="Z455"/>
  <c r="Z459"/>
  <c r="Z463"/>
  <c r="Z467"/>
  <c r="Z471"/>
  <c r="Z475"/>
  <c r="Z479"/>
  <c r="Z483"/>
  <c r="Z487"/>
  <c r="Z491"/>
  <c r="Z495"/>
  <c r="Z499"/>
  <c r="Z503"/>
  <c r="Z507"/>
  <c r="Z511"/>
  <c r="Z515"/>
  <c r="Z519"/>
  <c r="Z523"/>
  <c r="Z527"/>
  <c r="Z531"/>
  <c r="Z535"/>
  <c r="Z539"/>
  <c r="Z543"/>
  <c r="Z547"/>
  <c r="Z551"/>
  <c r="Z555"/>
  <c r="Z559"/>
  <c r="Z563"/>
  <c r="Z567"/>
  <c r="Z571"/>
  <c r="Z575"/>
  <c r="Z579"/>
  <c r="Z583"/>
  <c r="Z587"/>
  <c r="Z591"/>
  <c r="Z595"/>
  <c r="Z599"/>
  <c r="Z603"/>
  <c r="Z607"/>
  <c r="Z611"/>
  <c r="Z615"/>
  <c r="Z619"/>
  <c r="Z623"/>
  <c r="Z627"/>
  <c r="Z631"/>
  <c r="Z635"/>
  <c r="Z639"/>
  <c r="Z643"/>
  <c r="Z647"/>
  <c r="Z651"/>
  <c r="Z655"/>
  <c r="Z659"/>
  <c r="Z663"/>
  <c r="Z667"/>
  <c r="AA672"/>
  <c r="AA680"/>
  <c r="AA688"/>
  <c r="AA696"/>
  <c r="AA704"/>
  <c r="AA712"/>
  <c r="AA720"/>
  <c r="AA728"/>
  <c r="AA736"/>
  <c r="AA744"/>
  <c r="AA752"/>
  <c r="AA760"/>
  <c r="AA768"/>
  <c r="AA776"/>
  <c r="AA784"/>
  <c r="AA792"/>
  <c r="AA800"/>
  <c r="AA808"/>
  <c r="AA816"/>
  <c r="AA824"/>
  <c r="AA832"/>
  <c r="AA840"/>
  <c r="AA848"/>
  <c r="AA856"/>
  <c r="AA864"/>
  <c r="AA872"/>
  <c r="AA880"/>
  <c r="AA888"/>
  <c r="AA896"/>
  <c r="AA904"/>
  <c r="AA912"/>
  <c r="AA920"/>
  <c r="Z1036"/>
  <c r="Z1044"/>
  <c r="Z1052"/>
  <c r="Z1060"/>
  <c r="Z1068"/>
  <c r="Z1076"/>
  <c r="Z1084"/>
  <c r="Z1092"/>
  <c r="Z1100"/>
  <c r="Z1108"/>
  <c r="Z1116"/>
  <c r="Z1124"/>
  <c r="Z1132"/>
  <c r="Z1140"/>
  <c r="Z1148"/>
  <c r="Z1156"/>
  <c r="Z1164"/>
  <c r="Z1172"/>
  <c r="Z1180"/>
  <c r="Z1188"/>
  <c r="Z1196"/>
  <c r="Z1204"/>
  <c r="Z1212"/>
  <c r="Z1220"/>
  <c r="Z1228"/>
  <c r="Z1236"/>
  <c r="Z1244"/>
  <c r="Z1252"/>
  <c r="Z1260"/>
  <c r="Z1268"/>
  <c r="Z1276"/>
  <c r="Z1284"/>
  <c r="Z1292"/>
  <c r="Z1300"/>
  <c r="Z1308"/>
  <c r="Z1316"/>
  <c r="Z1324"/>
  <c r="Z1332"/>
  <c r="Z1340"/>
  <c r="Z1348"/>
  <c r="Z1356"/>
  <c r="Z1364"/>
  <c r="Z1372"/>
  <c r="Z1380"/>
  <c r="Z1388"/>
  <c r="Z1396"/>
  <c r="Z1408"/>
  <c r="Z1424"/>
  <c r="Z1440"/>
  <c r="Z1456"/>
  <c r="Z1472"/>
  <c r="Z1488"/>
  <c r="Z1504"/>
  <c r="Z1520"/>
  <c r="Z1536"/>
  <c r="Z1552"/>
  <c r="Z1568"/>
  <c r="Z1584"/>
  <c r="Z1600"/>
  <c r="Z1616"/>
  <c r="Z1632"/>
  <c r="Z1648"/>
  <c r="Z1664"/>
  <c r="Z1680"/>
  <c r="Z1696"/>
  <c r="Z1712"/>
  <c r="Z1728"/>
  <c r="Z1744"/>
  <c r="Z1760"/>
  <c r="AA1402"/>
  <c r="AA1410"/>
  <c r="AA1418"/>
  <c r="Z1431"/>
  <c r="Z1447"/>
  <c r="Z1463"/>
  <c r="Z1479"/>
  <c r="Z1495"/>
  <c r="Z1511"/>
  <c r="Z1527"/>
  <c r="Z1543"/>
  <c r="Z1559"/>
  <c r="Z1575"/>
  <c r="Z1591"/>
  <c r="Z1607"/>
  <c r="Z1623"/>
  <c r="Z1639"/>
  <c r="Z1655"/>
  <c r="Z1671"/>
  <c r="Z1687"/>
  <c r="Z1703"/>
  <c r="Z1719"/>
  <c r="Z1735"/>
  <c r="Z1751"/>
  <c r="Z1767"/>
  <c r="Z930"/>
  <c r="Z938"/>
  <c r="AA1428"/>
  <c r="AA1436"/>
  <c r="AA1444"/>
  <c r="AA1452"/>
  <c r="AA1460"/>
  <c r="AA1468"/>
  <c r="AA1476"/>
  <c r="AA1484"/>
  <c r="AA1492"/>
  <c r="AA1500"/>
  <c r="AA1508"/>
  <c r="AA1516"/>
  <c r="AA1524"/>
  <c r="AA1532"/>
  <c r="AA1540"/>
  <c r="AA1548"/>
  <c r="AA1556"/>
  <c r="AA1564"/>
  <c r="AA1572"/>
  <c r="AA1580"/>
  <c r="AA1588"/>
  <c r="AA1596"/>
  <c r="AA1604"/>
  <c r="AA1612"/>
  <c r="AA1620"/>
  <c r="AA1628"/>
  <c r="AA1636"/>
  <c r="AA1644"/>
  <c r="AA1652"/>
  <c r="AA1660"/>
  <c r="AA1668"/>
  <c r="AA1676"/>
  <c r="AA1684"/>
  <c r="AA1692"/>
  <c r="AA1700"/>
  <c r="AA1708"/>
  <c r="AA1716"/>
  <c r="AA1724"/>
  <c r="AA1732"/>
  <c r="AA1740"/>
  <c r="AA1748"/>
  <c r="AA1756"/>
  <c r="AA1764"/>
  <c r="AA1772"/>
  <c r="Z929"/>
  <c r="Z933"/>
  <c r="Z937"/>
  <c r="Z941"/>
  <c r="Z945"/>
  <c r="Z949"/>
  <c r="Z953"/>
  <c r="Z957"/>
  <c r="Z961"/>
  <c r="Z965"/>
  <c r="Z969"/>
  <c r="Z973"/>
  <c r="Z977"/>
  <c r="Z981"/>
  <c r="Z985"/>
  <c r="Z989"/>
  <c r="Z993"/>
  <c r="Z997"/>
  <c r="Z1001"/>
  <c r="Z1005"/>
  <c r="Z1009"/>
  <c r="Z1013"/>
  <c r="Z1017"/>
  <c r="Z1021"/>
  <c r="Z1025"/>
  <c r="Z1029"/>
  <c r="AA1032"/>
  <c r="AA1040"/>
  <c r="AA1048"/>
  <c r="AA1056"/>
  <c r="AA1064"/>
  <c r="AA1072"/>
  <c r="AA1080"/>
  <c r="AA1088"/>
  <c r="AA1096"/>
  <c r="AA1104"/>
  <c r="AA1112"/>
  <c r="AA1120"/>
  <c r="AA1128"/>
  <c r="AA1136"/>
  <c r="AA1144"/>
  <c r="AA1152"/>
  <c r="AA1160"/>
  <c r="AA1168"/>
  <c r="AA1176"/>
  <c r="AA1184"/>
  <c r="AA1192"/>
  <c r="AA1200"/>
  <c r="AA1208"/>
  <c r="AA1216"/>
  <c r="AA1224"/>
  <c r="AA1232"/>
  <c r="AA1240"/>
  <c r="AA1248"/>
  <c r="AA1256"/>
  <c r="AA1264"/>
  <c r="AA1272"/>
  <c r="AA1280"/>
  <c r="AA1288"/>
  <c r="AA1296"/>
  <c r="AA1304"/>
  <c r="AA1312"/>
  <c r="AA1320"/>
  <c r="AA1328"/>
  <c r="AA1336"/>
  <c r="AA1344"/>
  <c r="AA1352"/>
  <c r="AA1360"/>
  <c r="AA1368"/>
  <c r="AA1376"/>
  <c r="AA1384"/>
  <c r="AA1392"/>
  <c r="AA1400"/>
  <c r="AA1417"/>
  <c r="AA1433"/>
  <c r="AA1449"/>
  <c r="AA1465"/>
  <c r="AA1481"/>
  <c r="AA1497"/>
  <c r="AA1513"/>
  <c r="AA1529"/>
  <c r="AA1545"/>
  <c r="AA1561"/>
  <c r="AA1577"/>
  <c r="AA1593"/>
  <c r="AA1609"/>
  <c r="AA1625"/>
  <c r="AA1641"/>
  <c r="AA1657"/>
  <c r="AA1673"/>
  <c r="AA1689"/>
  <c r="AA1705"/>
  <c r="AA1721"/>
  <c r="AA1737"/>
  <c r="AA1753"/>
  <c r="AA1769"/>
  <c r="AA1779"/>
  <c r="AA1787"/>
  <c r="AA1795"/>
  <c r="AA1803"/>
  <c r="AA1811"/>
  <c r="AA1819"/>
  <c r="AA1827"/>
  <c r="AA1835"/>
  <c r="AA1843"/>
  <c r="AA1851"/>
  <c r="AA1859"/>
  <c r="AA1867"/>
  <c r="AA1875"/>
  <c r="AA1883"/>
  <c r="AA1891"/>
  <c r="AA1899"/>
  <c r="AA1907"/>
  <c r="AA1915"/>
  <c r="AA1923"/>
  <c r="AA1931"/>
  <c r="AA1939"/>
  <c r="AA1947"/>
  <c r="AA1955"/>
  <c r="AA1963"/>
  <c r="AA1971"/>
  <c r="AA1979"/>
  <c r="AA1987"/>
  <c r="AA1995"/>
  <c r="AA2003"/>
  <c r="AA2011"/>
  <c r="AA2019"/>
  <c r="AA2027"/>
  <c r="AA2035"/>
  <c r="Z1775"/>
  <c r="AA1790"/>
  <c r="AA1806"/>
  <c r="AA1822"/>
  <c r="AA1838"/>
  <c r="AA1854"/>
  <c r="AA1870"/>
  <c r="AA1886"/>
  <c r="AA1902"/>
  <c r="AA1918"/>
  <c r="AA1934"/>
  <c r="AA1950"/>
  <c r="AA1966"/>
  <c r="AA1982"/>
  <c r="AA1998"/>
  <c r="AA2014"/>
  <c r="AA2030"/>
  <c r="Z1777"/>
  <c r="Z1793"/>
  <c r="Z1809"/>
  <c r="Z1825"/>
  <c r="Z1841"/>
  <c r="Z1857"/>
  <c r="Z1873"/>
  <c r="Z1889"/>
  <c r="Z1905"/>
  <c r="Z1921"/>
  <c r="Z1937"/>
  <c r="Z1953"/>
  <c r="Z1969"/>
  <c r="Z940"/>
  <c r="Z944"/>
  <c r="Z948"/>
  <c r="Z952"/>
  <c r="Z956"/>
  <c r="Z960"/>
  <c r="Z964"/>
  <c r="Z968"/>
  <c r="Z972"/>
  <c r="Z976"/>
  <c r="Z980"/>
  <c r="Z984"/>
  <c r="Z988"/>
  <c r="Z992"/>
  <c r="Z996"/>
  <c r="Z1000"/>
  <c r="Z1004"/>
  <c r="Z1008"/>
  <c r="Z1012"/>
  <c r="Z1016"/>
  <c r="Z1020"/>
  <c r="Z1024"/>
  <c r="Z1028"/>
  <c r="Z1032"/>
  <c r="Z1041"/>
  <c r="Z1049"/>
  <c r="Z1057"/>
  <c r="Z1065"/>
  <c r="Z1073"/>
  <c r="Z1081"/>
  <c r="Z1089"/>
  <c r="Z1097"/>
  <c r="Z1105"/>
  <c r="Z1113"/>
  <c r="Z1121"/>
  <c r="Z1129"/>
  <c r="Z1137"/>
  <c r="Z1145"/>
  <c r="Z1153"/>
  <c r="Z1161"/>
  <c r="Z1169"/>
  <c r="Z1177"/>
  <c r="Z1185"/>
  <c r="Z1193"/>
  <c r="Z1201"/>
  <c r="Z1209"/>
  <c r="Z1217"/>
  <c r="Z1225"/>
  <c r="Z1233"/>
  <c r="Z1241"/>
  <c r="Z1249"/>
  <c r="Z1257"/>
  <c r="Z1265"/>
  <c r="Z1273"/>
  <c r="Z1281"/>
  <c r="Z1289"/>
  <c r="Z1297"/>
  <c r="Z1305"/>
  <c r="Z1313"/>
  <c r="Z1321"/>
  <c r="Z1329"/>
  <c r="Z1337"/>
  <c r="Z1345"/>
  <c r="Z1353"/>
  <c r="Z1361"/>
  <c r="Z1369"/>
  <c r="Z1377"/>
  <c r="Z1385"/>
  <c r="Z1393"/>
  <c r="Z1401"/>
  <c r="AA1415"/>
  <c r="AA1431"/>
  <c r="AA1447"/>
  <c r="AA1463"/>
  <c r="AA1479"/>
  <c r="AA1495"/>
  <c r="AA1511"/>
  <c r="AA1527"/>
  <c r="AA1543"/>
  <c r="AA1559"/>
  <c r="AA1575"/>
  <c r="AA1591"/>
  <c r="AA1607"/>
  <c r="AA1623"/>
  <c r="AA1639"/>
  <c r="AA1655"/>
  <c r="AA1671"/>
  <c r="AA1687"/>
  <c r="AA1703"/>
  <c r="AA1719"/>
  <c r="AA1735"/>
  <c r="AA1751"/>
  <c r="AA1767"/>
  <c r="Z1780"/>
  <c r="Z1788"/>
  <c r="Z1796"/>
  <c r="Z1804"/>
  <c r="Z1812"/>
  <c r="Z1820"/>
  <c r="Z1828"/>
  <c r="Z1836"/>
  <c r="Z1844"/>
  <c r="Z1852"/>
  <c r="Z1860"/>
  <c r="Z1868"/>
  <c r="Z1876"/>
  <c r="Z1884"/>
  <c r="Z1892"/>
  <c r="Z1900"/>
  <c r="Z1908"/>
  <c r="Z1916"/>
  <c r="Z1924"/>
  <c r="Z1932"/>
  <c r="Z1940"/>
  <c r="Z1948"/>
  <c r="Z1956"/>
  <c r="Z1964"/>
  <c r="Z1972"/>
  <c r="Z1980"/>
  <c r="Z1988"/>
  <c r="Z1996"/>
  <c r="Z2004"/>
  <c r="Z2012"/>
  <c r="Z2020"/>
  <c r="Z2028"/>
  <c r="Z2036"/>
  <c r="Z1402"/>
  <c r="AA1788"/>
  <c r="AA1804"/>
  <c r="AA1820"/>
  <c r="AA1836"/>
  <c r="AA1852"/>
  <c r="AA1868"/>
  <c r="AA1884"/>
  <c r="AA1900"/>
  <c r="AA1916"/>
  <c r="AA1932"/>
  <c r="AA1948"/>
  <c r="AA1964"/>
  <c r="AA1980"/>
  <c r="AA1996"/>
  <c r="AA2012"/>
  <c r="AA2028"/>
  <c r="AA1774"/>
  <c r="Z1791"/>
  <c r="Z1807"/>
  <c r="Z1823"/>
  <c r="Z1839"/>
  <c r="Z1855"/>
  <c r="Z1871"/>
  <c r="Z1887"/>
  <c r="Z1903"/>
  <c r="Z1919"/>
  <c r="Z1935"/>
  <c r="Z1951"/>
  <c r="Z1967"/>
  <c r="Z1983"/>
  <c r="Z1999"/>
  <c r="Z2015"/>
  <c r="Z2031"/>
  <c r="AA2059"/>
  <c r="AA2067"/>
  <c r="AA2075"/>
  <c r="Z2084"/>
  <c r="Z2092"/>
  <c r="Z2100"/>
  <c r="Z2108"/>
  <c r="Z2116"/>
  <c r="Z2124"/>
  <c r="Z2132"/>
  <c r="Z2140"/>
  <c r="Z2148"/>
  <c r="Z2156"/>
  <c r="Z2164"/>
  <c r="Z2172"/>
  <c r="Z2180"/>
  <c r="Z2188"/>
  <c r="Z2196"/>
  <c r="Z2204"/>
  <c r="Z2212"/>
  <c r="Z2220"/>
  <c r="AA2233"/>
  <c r="AA2249"/>
  <c r="AA2265"/>
  <c r="AA2281"/>
  <c r="AA2297"/>
  <c r="AA2313"/>
  <c r="AA2329"/>
  <c r="AA2345"/>
  <c r="AA2361"/>
  <c r="AA2377"/>
  <c r="AA2393"/>
  <c r="AA2409"/>
  <c r="Z2420"/>
  <c r="Z2428"/>
  <c r="Z2436"/>
  <c r="AA2451"/>
  <c r="AA2467"/>
  <c r="AA2483"/>
  <c r="AA2499"/>
  <c r="AA2515"/>
  <c r="AA2531"/>
  <c r="AA2547"/>
  <c r="AA2563"/>
  <c r="AA2579"/>
  <c r="AA2595"/>
  <c r="AA2611"/>
  <c r="AA2627"/>
  <c r="AA2643"/>
  <c r="AA2659"/>
  <c r="AA2675"/>
  <c r="AA2691"/>
  <c r="Z2706"/>
  <c r="Z2722"/>
  <c r="AA2739"/>
  <c r="AA2755"/>
  <c r="Z2770"/>
  <c r="AA2787"/>
  <c r="AA2822"/>
  <c r="AA2902"/>
  <c r="AA2045"/>
  <c r="AA2049"/>
  <c r="AA2053"/>
  <c r="Z2798"/>
  <c r="AA2807"/>
  <c r="AA2815"/>
  <c r="AA2823"/>
  <c r="Z2832"/>
  <c r="Z2840"/>
  <c r="Z2848"/>
  <c r="Z2856"/>
  <c r="Z2864"/>
  <c r="Z2874"/>
  <c r="Z2882"/>
  <c r="Z2890"/>
  <c r="AA2899"/>
  <c r="AA2907"/>
  <c r="Z2916"/>
  <c r="Z2924"/>
  <c r="AA2555"/>
  <c r="AA2571"/>
  <c r="AA2587"/>
  <c r="AA2603"/>
  <c r="AA2619"/>
  <c r="AA2635"/>
  <c r="AA2651"/>
  <c r="AA2667"/>
  <c r="Z2698"/>
  <c r="Z2730"/>
  <c r="Z2762"/>
  <c r="AA2795"/>
  <c r="AA2047"/>
  <c r="AA2055"/>
  <c r="AA2811"/>
  <c r="Z2828"/>
  <c r="Z2844"/>
  <c r="Z2860"/>
  <c r="Z2878"/>
  <c r="Z2886"/>
  <c r="Z2912"/>
  <c r="Z2920"/>
  <c r="Z2254"/>
  <c r="Z2286"/>
  <c r="Z2318"/>
  <c r="Z2350"/>
  <c r="Z2382"/>
  <c r="Z2414"/>
  <c r="Z2468"/>
  <c r="Z2500"/>
  <c r="Z2532"/>
  <c r="Z2564"/>
  <c r="Z2596"/>
  <c r="Z2628"/>
  <c r="Z2660"/>
  <c r="Z2692"/>
  <c r="AA2725"/>
  <c r="Z2756"/>
  <c r="AA2789"/>
  <c r="AA2824"/>
  <c r="Z2857"/>
  <c r="AA2896"/>
  <c r="AA2926"/>
  <c r="AA2070"/>
  <c r="AA2086"/>
  <c r="AA2102"/>
  <c r="AA2118"/>
  <c r="AA2134"/>
  <c r="AA2150"/>
  <c r="AA2166"/>
  <c r="AA2182"/>
  <c r="AA2198"/>
  <c r="AA2214"/>
  <c r="AA2230"/>
  <c r="AA2246"/>
  <c r="AA2262"/>
  <c r="AA2278"/>
  <c r="AA2294"/>
  <c r="AA2310"/>
  <c r="AA2326"/>
  <c r="AA2342"/>
  <c r="AA2358"/>
  <c r="AA2374"/>
  <c r="AA2390"/>
  <c r="AA2406"/>
  <c r="AA2422"/>
  <c r="AA2438"/>
  <c r="AA2454"/>
  <c r="AA2470"/>
  <c r="AA2486"/>
  <c r="AA2502"/>
  <c r="AA2518"/>
  <c r="AA2534"/>
  <c r="AA2550"/>
  <c r="AA2566"/>
  <c r="AA2582"/>
  <c r="AA2598"/>
  <c r="AA2614"/>
  <c r="AA2630"/>
  <c r="AA2646"/>
  <c r="AA2662"/>
  <c r="AA2678"/>
  <c r="AA2694"/>
  <c r="AA2710"/>
  <c r="AA2726"/>
  <c r="AA2742"/>
  <c r="AA2758"/>
  <c r="AA2774"/>
  <c r="AA2790"/>
  <c r="Z2819"/>
  <c r="AA2852"/>
  <c r="Z2883"/>
  <c r="AA2916"/>
  <c r="Z2938"/>
  <c r="Z2954"/>
  <c r="Z2970"/>
  <c r="Z2986"/>
  <c r="Z3002"/>
  <c r="Z3018"/>
  <c r="Z3034"/>
  <c r="Z3050"/>
  <c r="Z3066"/>
  <c r="Z3082"/>
  <c r="Z3098"/>
  <c r="Z3114"/>
  <c r="Z3130"/>
  <c r="Z3146"/>
  <c r="Z3162"/>
  <c r="Z3178"/>
  <c r="Z3194"/>
  <c r="Z3210"/>
  <c r="Z3226"/>
  <c r="Z3242"/>
  <c r="Z3258"/>
  <c r="Z3274"/>
  <c r="Z3290"/>
  <c r="Z3306"/>
  <c r="Z3322"/>
  <c r="Z3338"/>
  <c r="Z3354"/>
  <c r="Z3370"/>
  <c r="Z3386"/>
  <c r="Z3402"/>
  <c r="Z3418"/>
  <c r="Z3434"/>
  <c r="AA2948"/>
  <c r="AA2980"/>
  <c r="AA3012"/>
  <c r="AA3044"/>
  <c r="AA3076"/>
  <c r="AA3108"/>
  <c r="AA3140"/>
  <c r="AA3172"/>
  <c r="AA3204"/>
  <c r="AA3236"/>
  <c r="AA3268"/>
  <c r="AA3300"/>
  <c r="AA3332"/>
  <c r="AA3364"/>
  <c r="AA3396"/>
  <c r="AA3428"/>
  <c r="Z2947"/>
  <c r="Z2979"/>
  <c r="Z3035"/>
  <c r="Z3099"/>
  <c r="Z3163"/>
  <c r="Z3227"/>
  <c r="Z3291"/>
  <c r="Z3357"/>
  <c r="Z3421"/>
  <c r="Z2993"/>
  <c r="Z3057"/>
  <c r="Z3121"/>
  <c r="Z3185"/>
  <c r="Z3249"/>
  <c r="Z3313"/>
  <c r="Z3377"/>
  <c r="AA3442"/>
  <c r="Z3155"/>
  <c r="Z3283"/>
  <c r="Z3411"/>
  <c r="Z3033"/>
  <c r="Z3129"/>
  <c r="Z3257"/>
  <c r="Z3385"/>
  <c r="Z2933"/>
  <c r="Z2965"/>
  <c r="Z3007"/>
  <c r="Z3071"/>
  <c r="Z3135"/>
  <c r="Z3199"/>
  <c r="Z3263"/>
  <c r="Z3327"/>
  <c r="Z3391"/>
  <c r="AA3443"/>
  <c r="Z3029"/>
  <c r="Z3093"/>
  <c r="Z3157"/>
  <c r="Z3221"/>
  <c r="Z3285"/>
  <c r="Z3349"/>
  <c r="Z3413"/>
  <c r="Z3447"/>
  <c r="Z2242"/>
  <c r="Z2274"/>
  <c r="Z2306"/>
  <c r="Z2338"/>
  <c r="Z2370"/>
  <c r="Z2402"/>
  <c r="Z2456"/>
  <c r="Z2488"/>
  <c r="Z2520"/>
  <c r="Z2552"/>
  <c r="Z2584"/>
  <c r="Z2616"/>
  <c r="Z2648"/>
  <c r="Z2680"/>
  <c r="AA2713"/>
  <c r="AA2745"/>
  <c r="Z2776"/>
  <c r="AA2806"/>
  <c r="Z2843"/>
  <c r="Z2879"/>
  <c r="AA2914"/>
  <c r="AA2064"/>
  <c r="AA2080"/>
  <c r="AA2096"/>
  <c r="AA2112"/>
  <c r="AA2128"/>
  <c r="AA2144"/>
  <c r="AA2160"/>
  <c r="AA2176"/>
  <c r="AA2192"/>
  <c r="AA2208"/>
  <c r="AA2224"/>
  <c r="AA2240"/>
  <c r="AA2256"/>
  <c r="AA2272"/>
  <c r="AA2288"/>
  <c r="AA2304"/>
  <c r="AA2320"/>
  <c r="AA2336"/>
  <c r="AA2352"/>
  <c r="AA2368"/>
  <c r="AA2384"/>
  <c r="AA2400"/>
  <c r="AA2416"/>
  <c r="AA2432"/>
  <c r="AA2448"/>
  <c r="AA2464"/>
  <c r="AA2480"/>
  <c r="AA2496"/>
  <c r="AA2512"/>
  <c r="AA2528"/>
  <c r="AA2544"/>
  <c r="AA2560"/>
  <c r="AA2576"/>
  <c r="AA2592"/>
  <c r="AA2608"/>
  <c r="AA2624"/>
  <c r="AA2640"/>
  <c r="AA2656"/>
  <c r="AA2672"/>
  <c r="AA2688"/>
  <c r="AA2704"/>
  <c r="AA2720"/>
  <c r="AA2736"/>
  <c r="AA2752"/>
  <c r="AA2768"/>
  <c r="AA2784"/>
  <c r="AA2808"/>
  <c r="AA2840"/>
  <c r="AA2871"/>
  <c r="Z2903"/>
  <c r="Z2932"/>
  <c r="Z2948"/>
  <c r="Z2964"/>
  <c r="Z2980"/>
  <c r="Z2996"/>
  <c r="Z3012"/>
  <c r="Z3028"/>
  <c r="Z3044"/>
  <c r="Z3060"/>
  <c r="Z3076"/>
  <c r="Z3092"/>
  <c r="Z3108"/>
  <c r="Z3124"/>
  <c r="Z3140"/>
  <c r="Z3156"/>
  <c r="Z3172"/>
  <c r="Z3188"/>
  <c r="Z3204"/>
  <c r="Z3220"/>
  <c r="Z3236"/>
  <c r="Z3252"/>
  <c r="Z3268"/>
  <c r="Z3284"/>
  <c r="Z3300"/>
  <c r="Z3316"/>
  <c r="Z3332"/>
  <c r="Z3348"/>
  <c r="Z3364"/>
  <c r="Z3380"/>
  <c r="Z3396"/>
  <c r="Z3412"/>
  <c r="Z3428"/>
  <c r="AA2936"/>
  <c r="AA2968"/>
  <c r="AA3000"/>
  <c r="AA3032"/>
  <c r="AA3064"/>
  <c r="AA3096"/>
  <c r="AA3128"/>
  <c r="AA3160"/>
  <c r="AA3192"/>
  <c r="AA3224"/>
  <c r="AA3256"/>
  <c r="AA3288"/>
  <c r="AA3320"/>
  <c r="AA3352"/>
  <c r="AA3384"/>
  <c r="AA3416"/>
  <c r="Z2935"/>
  <c r="Z2967"/>
  <c r="Z3011"/>
  <c r="Z3075"/>
  <c r="Z3171"/>
  <c r="Z3299"/>
  <c r="Z3429"/>
  <c r="Z2029"/>
  <c r="AA2083"/>
  <c r="AA2115"/>
  <c r="AA2147"/>
  <c r="AA2179"/>
  <c r="AA2211"/>
  <c r="AA2263"/>
  <c r="AA2327"/>
  <c r="AA2391"/>
  <c r="AA2435"/>
  <c r="AA2497"/>
  <c r="AA2561"/>
  <c r="AA2625"/>
  <c r="AA2689"/>
  <c r="AA2753"/>
  <c r="Z2046"/>
  <c r="Z2806"/>
  <c r="AA2839"/>
  <c r="AA2873"/>
  <c r="Z2906"/>
  <c r="Z2240"/>
  <c r="Z2272"/>
  <c r="Z2304"/>
  <c r="Z2400"/>
  <c r="Z2486"/>
  <c r="Z2550"/>
  <c r="Z2614"/>
  <c r="Z2678"/>
  <c r="AA2743"/>
  <c r="Z2803"/>
  <c r="AA2878"/>
  <c r="Z2927"/>
  <c r="Z2089"/>
  <c r="Z2121"/>
  <c r="Z2153"/>
  <c r="Z2185"/>
  <c r="Z2217"/>
  <c r="Z2249"/>
  <c r="Z2281"/>
  <c r="Z2313"/>
  <c r="Z2345"/>
  <c r="Z2377"/>
  <c r="Z2409"/>
  <c r="Z2441"/>
  <c r="Z2473"/>
  <c r="Z2505"/>
  <c r="Z2537"/>
  <c r="Z2569"/>
  <c r="Z2601"/>
  <c r="Z2633"/>
  <c r="Z2665"/>
  <c r="Z2697"/>
  <c r="Z2729"/>
  <c r="Z2761"/>
  <c r="Z2793"/>
  <c r="Z2853"/>
  <c r="Z2917"/>
  <c r="AA2953"/>
  <c r="AA2985"/>
  <c r="AA3017"/>
  <c r="AA3049"/>
  <c r="AA3081"/>
  <c r="AA3113"/>
  <c r="AA3145"/>
  <c r="AA3177"/>
  <c r="AA3209"/>
  <c r="AA3241"/>
  <c r="AA3273"/>
  <c r="AA3305"/>
  <c r="AA3337"/>
  <c r="AA3369"/>
  <c r="AA2934"/>
  <c r="AA2998"/>
  <c r="AA3062"/>
  <c r="AA3126"/>
  <c r="AA3190"/>
  <c r="AA3254"/>
  <c r="AA3318"/>
  <c r="AA2930"/>
  <c r="Z2999"/>
  <c r="Z3127"/>
  <c r="Z3255"/>
  <c r="Z3351"/>
  <c r="Z3417"/>
  <c r="Z3021"/>
  <c r="Z3149"/>
  <c r="Z1985"/>
  <c r="Z2033"/>
  <c r="Z2068"/>
  <c r="AA2085"/>
  <c r="AA2101"/>
  <c r="AA2117"/>
  <c r="AA2133"/>
  <c r="AA2149"/>
  <c r="AA2165"/>
  <c r="AA2181"/>
  <c r="AA2197"/>
  <c r="AA2213"/>
  <c r="AA2235"/>
  <c r="AA2267"/>
  <c r="AA2299"/>
  <c r="AA2331"/>
  <c r="AA2363"/>
  <c r="AA2395"/>
  <c r="AA2421"/>
  <c r="AA2437"/>
  <c r="AA2469"/>
  <c r="AA2501"/>
  <c r="AA2533"/>
  <c r="AA2565"/>
  <c r="AA2597"/>
  <c r="AA2629"/>
  <c r="AA2661"/>
  <c r="AA2693"/>
  <c r="Z2724"/>
  <c r="AA2757"/>
  <c r="Z2788"/>
  <c r="AA2044"/>
  <c r="AA2052"/>
  <c r="Z2800"/>
  <c r="Z2816"/>
  <c r="AA2833"/>
  <c r="AA2849"/>
  <c r="AA2865"/>
  <c r="AA2883"/>
  <c r="Z2900"/>
  <c r="AA2917"/>
  <c r="Z2228"/>
  <c r="Z2260"/>
  <c r="Z2292"/>
  <c r="Z2324"/>
  <c r="Z2356"/>
  <c r="Z2388"/>
  <c r="Z2442"/>
  <c r="Z2474"/>
  <c r="Z2506"/>
  <c r="Z2538"/>
  <c r="Z2570"/>
  <c r="Z2602"/>
  <c r="Z2634"/>
  <c r="Z2666"/>
  <c r="AA2699"/>
  <c r="AA2731"/>
  <c r="AA2763"/>
  <c r="Z2794"/>
  <c r="Z2827"/>
  <c r="Z2869"/>
  <c r="Z2899"/>
  <c r="Z2059"/>
  <c r="Z2075"/>
  <c r="Z2091"/>
  <c r="Z2107"/>
  <c r="Z2123"/>
  <c r="Z2139"/>
  <c r="Z2155"/>
  <c r="Z2171"/>
  <c r="Z2187"/>
  <c r="Z2203"/>
  <c r="Z2219"/>
  <c r="Z2235"/>
  <c r="Z2251"/>
  <c r="Z2267"/>
  <c r="Z2283"/>
  <c r="Z2299"/>
  <c r="Z2315"/>
  <c r="Z2331"/>
  <c r="Z2347"/>
  <c r="Z2363"/>
  <c r="Z2379"/>
  <c r="Z2395"/>
  <c r="Z2411"/>
  <c r="Z2427"/>
  <c r="Z2443"/>
  <c r="Z2459"/>
  <c r="Z2475"/>
  <c r="Z2491"/>
  <c r="Z2507"/>
  <c r="Z2523"/>
  <c r="Z2539"/>
  <c r="Z2555"/>
  <c r="Z2571"/>
  <c r="Z2587"/>
  <c r="Z2603"/>
  <c r="Z2619"/>
  <c r="Z2635"/>
  <c r="Z2651"/>
  <c r="Z2667"/>
  <c r="Z2683"/>
  <c r="Z2699"/>
  <c r="Z2715"/>
  <c r="Z2731"/>
  <c r="Z2747"/>
  <c r="Z2763"/>
  <c r="Z2779"/>
  <c r="Z2795"/>
  <c r="AA2825"/>
  <c r="AA2858"/>
  <c r="Z2889"/>
  <c r="Z2921"/>
  <c r="AA2939"/>
  <c r="AA2955"/>
  <c r="AA2971"/>
  <c r="AA2987"/>
  <c r="AA3003"/>
  <c r="AA3019"/>
  <c r="AA3035"/>
  <c r="AA3051"/>
  <c r="AA3067"/>
  <c r="AA3083"/>
  <c r="AA3099"/>
  <c r="AA3115"/>
  <c r="AA3131"/>
  <c r="AA3147"/>
  <c r="AA3163"/>
  <c r="AA3179"/>
  <c r="AA3195"/>
  <c r="AA3211"/>
  <c r="AA3227"/>
  <c r="AA3243"/>
  <c r="AA3259"/>
  <c r="AA3275"/>
  <c r="AA3291"/>
  <c r="AA3307"/>
  <c r="AA3323"/>
  <c r="AA3339"/>
  <c r="AA3355"/>
  <c r="AA3371"/>
  <c r="AA3387"/>
  <c r="AA3403"/>
  <c r="AA3419"/>
  <c r="AA3435"/>
  <c r="AA2954"/>
  <c r="AA2986"/>
  <c r="AA3018"/>
  <c r="AA3050"/>
  <c r="AA3082"/>
  <c r="AA3114"/>
  <c r="AA3146"/>
  <c r="AA3178"/>
  <c r="AA3210"/>
  <c r="AA3242"/>
  <c r="AA3274"/>
  <c r="AA3306"/>
  <c r="AA3338"/>
  <c r="AA3370"/>
  <c r="AA3402"/>
  <c r="AA3434"/>
  <c r="AA12"/>
  <c r="AA8"/>
  <c r="Z20"/>
  <c r="Z30"/>
  <c r="Z230"/>
  <c r="Z246"/>
  <c r="Z262"/>
  <c r="Z278"/>
  <c r="Z294"/>
  <c r="Z310"/>
  <c r="Z326"/>
  <c r="Z342"/>
  <c r="Z358"/>
  <c r="Z374"/>
  <c r="Z2013"/>
  <c r="Z2074"/>
  <c r="AA2107"/>
  <c r="AA2139"/>
  <c r="AA2171"/>
  <c r="AA2203"/>
  <c r="AA2247"/>
  <c r="AA2311"/>
  <c r="AA2375"/>
  <c r="AA2427"/>
  <c r="AA2481"/>
  <c r="AA2545"/>
  <c r="AA2609"/>
  <c r="AA2673"/>
  <c r="Z2736"/>
  <c r="Z2821"/>
  <c r="Z2050"/>
  <c r="Z2814"/>
  <c r="AA2847"/>
  <c r="AA2881"/>
  <c r="AA2915"/>
  <c r="Z2320"/>
  <c r="Z2352"/>
  <c r="Z2438"/>
  <c r="Z2502"/>
  <c r="Z2566"/>
  <c r="Z2630"/>
  <c r="AA2695"/>
  <c r="Z2758"/>
  <c r="Z2825"/>
  <c r="Z2897"/>
  <c r="Z2081"/>
  <c r="Z2113"/>
  <c r="Z2145"/>
  <c r="Z2177"/>
  <c r="Z2209"/>
  <c r="Z2241"/>
  <c r="Z2273"/>
  <c r="Z2305"/>
  <c r="Z2337"/>
  <c r="Z2369"/>
  <c r="Z2401"/>
  <c r="Z2433"/>
  <c r="Z2465"/>
  <c r="Z2497"/>
  <c r="Z2529"/>
  <c r="Z2561"/>
  <c r="Z2593"/>
  <c r="Z2625"/>
  <c r="Z2657"/>
  <c r="Z2689"/>
  <c r="Z2721"/>
  <c r="Z2753"/>
  <c r="Z2785"/>
  <c r="Z2837"/>
  <c r="Z2901"/>
  <c r="AA2945"/>
  <c r="AA2977"/>
  <c r="AA3009"/>
  <c r="AA3041"/>
  <c r="AA3073"/>
  <c r="AA3105"/>
  <c r="AA3137"/>
  <c r="AA3169"/>
  <c r="AA3201"/>
  <c r="AA3233"/>
  <c r="AA3265"/>
  <c r="AA3297"/>
  <c r="AA3329"/>
  <c r="AA3361"/>
  <c r="AA3393"/>
  <c r="AA3409"/>
  <c r="AA3425"/>
  <c r="AA2950"/>
  <c r="AA3014"/>
  <c r="AA3078"/>
  <c r="AA3142"/>
  <c r="AA3206"/>
  <c r="AA3270"/>
  <c r="AA3334"/>
  <c r="AA3382"/>
  <c r="AA3414"/>
  <c r="Z2945"/>
  <c r="Z3031"/>
  <c r="Z3159"/>
  <c r="Z3287"/>
  <c r="Z3053"/>
  <c r="Z3181"/>
  <c r="Z3277"/>
  <c r="Z1989"/>
  <c r="Z2021"/>
  <c r="Z2062"/>
  <c r="Z2078"/>
  <c r="AA2095"/>
  <c r="AA2111"/>
  <c r="AA2127"/>
  <c r="AA2143"/>
  <c r="AA2159"/>
  <c r="AA2175"/>
  <c r="AA2191"/>
  <c r="AA2207"/>
  <c r="Z2224"/>
  <c r="AA2255"/>
  <c r="AA2287"/>
  <c r="AA2319"/>
  <c r="AA2351"/>
  <c r="AA2383"/>
  <c r="AA2415"/>
  <c r="AA2431"/>
  <c r="AA2457"/>
  <c r="AA2489"/>
  <c r="AA2521"/>
  <c r="AA2553"/>
  <c r="AA2585"/>
  <c r="AA2617"/>
  <c r="AA2649"/>
  <c r="AA2681"/>
  <c r="Z2712"/>
  <c r="Z2744"/>
  <c r="AA2777"/>
  <c r="AA2862"/>
  <c r="Z2048"/>
  <c r="Z2056"/>
  <c r="Z2810"/>
  <c r="AA2827"/>
  <c r="AA2843"/>
  <c r="AA2859"/>
  <c r="AA2877"/>
  <c r="AA2893"/>
  <c r="AA2911"/>
  <c r="Z2928"/>
  <c r="Z2248"/>
  <c r="Z2280"/>
  <c r="Z2312"/>
  <c r="Z2344"/>
  <c r="Z2376"/>
  <c r="Z2408"/>
  <c r="Z2462"/>
  <c r="Z2494"/>
  <c r="Z2526"/>
  <c r="Z2558"/>
  <c r="Z2590"/>
  <c r="Z2622"/>
  <c r="Z2654"/>
  <c r="Z2686"/>
  <c r="AA2719"/>
  <c r="AA2751"/>
  <c r="AA2783"/>
  <c r="Z2811"/>
  <c r="AA2850"/>
  <c r="AA2888"/>
  <c r="Z2919"/>
  <c r="Z2069"/>
  <c r="Z2085"/>
  <c r="Z2101"/>
  <c r="Z2117"/>
  <c r="Z2133"/>
  <c r="Z2149"/>
  <c r="Z2165"/>
  <c r="Z2181"/>
  <c r="Z2197"/>
  <c r="Z2213"/>
  <c r="Z2229"/>
  <c r="Z2245"/>
  <c r="Z2261"/>
  <c r="Z2277"/>
  <c r="Z2293"/>
  <c r="Z2309"/>
  <c r="Z2325"/>
  <c r="Z2341"/>
  <c r="Z2357"/>
  <c r="Z2373"/>
  <c r="Z2389"/>
  <c r="Z2405"/>
  <c r="Z2421"/>
  <c r="Z2437"/>
  <c r="Z2453"/>
  <c r="Z2469"/>
  <c r="Z2485"/>
  <c r="Z2501"/>
  <c r="Z2517"/>
  <c r="Z2533"/>
  <c r="Z2549"/>
  <c r="Z2565"/>
  <c r="Z2581"/>
  <c r="Z2597"/>
  <c r="Z2613"/>
  <c r="Z2629"/>
  <c r="Z2645"/>
  <c r="Z2661"/>
  <c r="Z2677"/>
  <c r="Z2693"/>
  <c r="Z2709"/>
  <c r="Z2725"/>
  <c r="Z2741"/>
  <c r="Z2757"/>
  <c r="Z2773"/>
  <c r="Z2789"/>
  <c r="Z2813"/>
  <c r="Z2845"/>
  <c r="Z2877"/>
  <c r="AA2909"/>
  <c r="AA2933"/>
  <c r="AA2949"/>
  <c r="AA2965"/>
  <c r="AA2981"/>
  <c r="AA2997"/>
  <c r="AA3013"/>
  <c r="AA3029"/>
  <c r="AA3045"/>
  <c r="AA3061"/>
  <c r="AA3077"/>
  <c r="AA3093"/>
  <c r="AA3109"/>
  <c r="AA3125"/>
  <c r="AA3141"/>
  <c r="AA3157"/>
  <c r="AA3173"/>
  <c r="AA3189"/>
  <c r="AA3205"/>
  <c r="AA3221"/>
  <c r="AA3237"/>
  <c r="AA3253"/>
  <c r="AA3269"/>
  <c r="AA3285"/>
  <c r="AA3301"/>
  <c r="AA3317"/>
  <c r="AA3333"/>
  <c r="AA3349"/>
  <c r="AA3365"/>
  <c r="AA3381"/>
  <c r="AA3397"/>
  <c r="AA3413"/>
  <c r="AA3429"/>
  <c r="AA2942"/>
  <c r="AA2974"/>
  <c r="AA3006"/>
  <c r="AA3038"/>
  <c r="AA3070"/>
  <c r="AA3102"/>
  <c r="AA3134"/>
  <c r="AA3166"/>
  <c r="AA3198"/>
  <c r="AA3230"/>
  <c r="AA3262"/>
  <c r="AA3294"/>
  <c r="AA3326"/>
  <c r="AA3358"/>
  <c r="AA3390"/>
  <c r="AA3422"/>
  <c r="Z2937"/>
  <c r="Z2969"/>
  <c r="Z3015"/>
  <c r="Z3079"/>
  <c r="Z3143"/>
  <c r="Z3207"/>
  <c r="Z3271"/>
  <c r="Z3335"/>
  <c r="Z3399"/>
  <c r="Z3449"/>
  <c r="Z3037"/>
  <c r="Z3101"/>
  <c r="Z3165"/>
  <c r="Z3229"/>
  <c r="Z3293"/>
  <c r="Z2009"/>
  <c r="Z2041"/>
  <c r="Z2072"/>
  <c r="AA2089"/>
  <c r="AA2105"/>
  <c r="AA2121"/>
  <c r="AA2137"/>
  <c r="AA2153"/>
  <c r="AA2169"/>
  <c r="AA2185"/>
  <c r="AA2201"/>
  <c r="AA2217"/>
  <c r="AA2243"/>
  <c r="AA2275"/>
  <c r="AA2307"/>
  <c r="AA2339"/>
  <c r="AA2371"/>
  <c r="AA2403"/>
  <c r="AA2425"/>
  <c r="AA2445"/>
  <c r="AA2477"/>
  <c r="AA2509"/>
  <c r="AA2541"/>
  <c r="AA2573"/>
  <c r="AA2605"/>
  <c r="AA2637"/>
  <c r="AA2669"/>
  <c r="Z2700"/>
  <c r="Z2732"/>
  <c r="Z2764"/>
  <c r="Z2796"/>
  <c r="AA2046"/>
  <c r="AA2054"/>
  <c r="Z2804"/>
  <c r="Z2820"/>
  <c r="AA2837"/>
  <c r="AA2853"/>
  <c r="Z2870"/>
  <c r="AA2887"/>
  <c r="Z2904"/>
  <c r="AA2921"/>
  <c r="Z3454"/>
  <c r="AA2142"/>
  <c r="AA2158"/>
  <c r="AA2174"/>
  <c r="AA2190"/>
  <c r="AA2206"/>
  <c r="AA2222"/>
  <c r="AA2238"/>
  <c r="AA2254"/>
  <c r="AA2270"/>
  <c r="AA2286"/>
  <c r="AA2302"/>
  <c r="AA2318"/>
  <c r="AA2334"/>
  <c r="AA2350"/>
  <c r="AA2366"/>
  <c r="AA2382"/>
  <c r="AA2398"/>
  <c r="AA2414"/>
  <c r="AA2430"/>
  <c r="AA2446"/>
  <c r="AA2462"/>
  <c r="AA2478"/>
  <c r="AA2494"/>
  <c r="AA2510"/>
  <c r="AA2526"/>
  <c r="AA2542"/>
  <c r="AA2558"/>
  <c r="AA2574"/>
  <c r="AA2590"/>
  <c r="AA2606"/>
  <c r="AA2622"/>
  <c r="AA2638"/>
  <c r="AA2654"/>
  <c r="AA2670"/>
  <c r="AA2686"/>
  <c r="AA2702"/>
  <c r="AA2718"/>
  <c r="AA2734"/>
  <c r="AA2750"/>
  <c r="AA2766"/>
  <c r="AA2782"/>
  <c r="AA2804"/>
  <c r="AA2836"/>
  <c r="Z2867"/>
  <c r="AA2900"/>
  <c r="Z2930"/>
  <c r="Z2946"/>
  <c r="Z2962"/>
  <c r="Z2978"/>
  <c r="Z2994"/>
  <c r="Z3010"/>
  <c r="Z3026"/>
  <c r="Z3042"/>
  <c r="Z3058"/>
  <c r="Z3074"/>
  <c r="Z3090"/>
  <c r="Z3106"/>
  <c r="Z3122"/>
  <c r="Z3138"/>
  <c r="Z3154"/>
  <c r="Z3170"/>
  <c r="Z3186"/>
  <c r="Z3202"/>
  <c r="Z3218"/>
  <c r="Z3234"/>
  <c r="Z3250"/>
  <c r="Z3266"/>
  <c r="Z3282"/>
  <c r="Z3298"/>
  <c r="Z3314"/>
  <c r="Z3330"/>
  <c r="Z3346"/>
  <c r="Z3362"/>
  <c r="Z3378"/>
  <c r="Z3394"/>
  <c r="Z3410"/>
  <c r="Z3426"/>
  <c r="AA2932"/>
  <c r="AA2964"/>
  <c r="AA2996"/>
  <c r="AA3028"/>
  <c r="AA3060"/>
  <c r="AA3092"/>
  <c r="AA3124"/>
  <c r="AA3156"/>
  <c r="AA3188"/>
  <c r="AA3220"/>
  <c r="AA3252"/>
  <c r="AA3284"/>
  <c r="AA3316"/>
  <c r="AA3348"/>
  <c r="AA3380"/>
  <c r="AA3412"/>
  <c r="Z2931"/>
  <c r="Z2963"/>
  <c r="Z3003"/>
  <c r="Z3067"/>
  <c r="Z3131"/>
  <c r="Z3195"/>
  <c r="Z3259"/>
  <c r="Z3323"/>
  <c r="Z3389"/>
  <c r="Z3444"/>
  <c r="Z3025"/>
  <c r="Z3089"/>
  <c r="Z3153"/>
  <c r="Z3217"/>
  <c r="Z3281"/>
  <c r="Z3345"/>
  <c r="Z3407"/>
  <c r="AA3448"/>
  <c r="Z3219"/>
  <c r="Z3347"/>
  <c r="Z3001"/>
  <c r="Z3065"/>
  <c r="Z3193"/>
  <c r="Z3321"/>
  <c r="Z3442"/>
  <c r="Z2949"/>
  <c r="Z2981"/>
  <c r="Z3039"/>
  <c r="Z3103"/>
  <c r="Z3167"/>
  <c r="Z3231"/>
  <c r="Z3295"/>
  <c r="Z3359"/>
  <c r="Z3423"/>
  <c r="Z2997"/>
  <c r="Z3061"/>
  <c r="Z3125"/>
  <c r="Z3189"/>
  <c r="Z3253"/>
  <c r="Z3317"/>
  <c r="Z3379"/>
  <c r="Z3441"/>
  <c r="Z2226"/>
  <c r="Z2258"/>
  <c r="Z2290"/>
  <c r="Z2322"/>
  <c r="Z2354"/>
  <c r="Z2386"/>
  <c r="Z2440"/>
  <c r="Z2472"/>
  <c r="Z2504"/>
  <c r="Z2536"/>
  <c r="Z2568"/>
  <c r="Z2600"/>
  <c r="Z2632"/>
  <c r="Z2664"/>
  <c r="AA2697"/>
  <c r="AA2729"/>
  <c r="AA2761"/>
  <c r="AA2793"/>
  <c r="AA2826"/>
  <c r="AA2868"/>
  <c r="AA2898"/>
  <c r="AA2928"/>
  <c r="AA2072"/>
  <c r="AA2088"/>
  <c r="AA2104"/>
  <c r="AA2120"/>
  <c r="AA2136"/>
  <c r="AA2152"/>
  <c r="AA2168"/>
  <c r="AA2184"/>
  <c r="AA2200"/>
  <c r="AA2216"/>
  <c r="AA2232"/>
  <c r="AA2248"/>
  <c r="AA2264"/>
  <c r="AA2280"/>
  <c r="AA2296"/>
  <c r="AA2312"/>
  <c r="AA2328"/>
  <c r="AA2344"/>
  <c r="AA2360"/>
  <c r="AA2376"/>
  <c r="AA2392"/>
  <c r="AA2408"/>
  <c r="AA2424"/>
  <c r="AA2440"/>
  <c r="AA2456"/>
  <c r="AA2472"/>
  <c r="AA2488"/>
  <c r="AA2504"/>
  <c r="AA2520"/>
  <c r="AA2536"/>
  <c r="AA2552"/>
  <c r="AA2568"/>
  <c r="AA2584"/>
  <c r="AA2600"/>
  <c r="AA2616"/>
  <c r="AA2632"/>
  <c r="AA2648"/>
  <c r="AA2664"/>
  <c r="AA2680"/>
  <c r="AA2696"/>
  <c r="AA2712"/>
  <c r="AA2728"/>
  <c r="AA2744"/>
  <c r="AA2760"/>
  <c r="AA2776"/>
  <c r="AA2792"/>
  <c r="Z2823"/>
  <c r="Z2855"/>
  <c r="Z2887"/>
  <c r="AA2920"/>
  <c r="Z2940"/>
  <c r="Z2956"/>
  <c r="Z2972"/>
  <c r="Z2988"/>
  <c r="Z3004"/>
  <c r="Z3020"/>
  <c r="Z3036"/>
  <c r="Z3052"/>
  <c r="Z3068"/>
  <c r="Z3084"/>
  <c r="Z3100"/>
  <c r="Z3116"/>
  <c r="Z3132"/>
  <c r="Z3148"/>
  <c r="Z3164"/>
  <c r="Z3180"/>
  <c r="Z3196"/>
  <c r="Z3212"/>
  <c r="Z3228"/>
  <c r="Z3244"/>
  <c r="Z3260"/>
  <c r="Z3276"/>
  <c r="Z3292"/>
  <c r="Z3308"/>
  <c r="Z3324"/>
  <c r="Z3340"/>
  <c r="Z3356"/>
  <c r="Z3372"/>
  <c r="Z3388"/>
  <c r="Z3404"/>
  <c r="Z3420"/>
  <c r="Z3436"/>
  <c r="AA2952"/>
  <c r="AA2984"/>
  <c r="AA3016"/>
  <c r="AA3048"/>
  <c r="AA3080"/>
  <c r="AA3112"/>
  <c r="AA3144"/>
  <c r="AA3176"/>
  <c r="AA3208"/>
  <c r="AA3240"/>
  <c r="AA3272"/>
  <c r="AA3304"/>
  <c r="AA3336"/>
  <c r="AA3368"/>
  <c r="AA3400"/>
  <c r="AA3432"/>
  <c r="Z2951"/>
  <c r="Z2983"/>
  <c r="Z3043"/>
  <c r="Z3107"/>
  <c r="Z3235"/>
  <c r="Z3365"/>
  <c r="Z1997"/>
  <c r="Z2066"/>
  <c r="AA2099"/>
  <c r="AA2131"/>
  <c r="AA2163"/>
  <c r="AA2195"/>
  <c r="AA2231"/>
  <c r="AA2295"/>
  <c r="AA2359"/>
  <c r="AA2419"/>
  <c r="AA2465"/>
  <c r="AA2529"/>
  <c r="AA2593"/>
  <c r="AA2657"/>
  <c r="Z2720"/>
  <c r="AA2785"/>
  <c r="Z2054"/>
  <c r="Z2822"/>
  <c r="AA2855"/>
  <c r="AA2889"/>
  <c r="Z2222"/>
  <c r="Z2256"/>
  <c r="Z2288"/>
  <c r="Z2368"/>
  <c r="Z2454"/>
  <c r="Z2518"/>
  <c r="Z2582"/>
  <c r="Z2646"/>
  <c r="AA2711"/>
  <c r="AA2775"/>
  <c r="AA2842"/>
  <c r="Z2911"/>
  <c r="Z2073"/>
  <c r="Z2105"/>
  <c r="Z2137"/>
  <c r="Z2169"/>
  <c r="Z2201"/>
  <c r="Z2233"/>
  <c r="Z2265"/>
  <c r="Z2297"/>
  <c r="Z2329"/>
  <c r="Z2361"/>
  <c r="Z2393"/>
  <c r="Z2425"/>
  <c r="Z2457"/>
  <c r="Z2489"/>
  <c r="Z2521"/>
  <c r="Z2553"/>
  <c r="Z2585"/>
  <c r="Z2617"/>
  <c r="Z2649"/>
  <c r="Z2681"/>
  <c r="Z2713"/>
  <c r="Z2745"/>
  <c r="Z2777"/>
  <c r="AA2820"/>
  <c r="AA2886"/>
  <c r="AA2937"/>
  <c r="AA2969"/>
  <c r="AA3001"/>
  <c r="AA3033"/>
  <c r="AA3065"/>
  <c r="AA3097"/>
  <c r="AA3129"/>
  <c r="AA3161"/>
  <c r="AA3193"/>
  <c r="AA3225"/>
  <c r="AA3257"/>
  <c r="AA3289"/>
  <c r="AA3321"/>
  <c r="AA3353"/>
  <c r="AA3385"/>
  <c r="AA2966"/>
  <c r="AA3030"/>
  <c r="AA3094"/>
  <c r="AA3158"/>
  <c r="AA3222"/>
  <c r="AA3286"/>
  <c r="AA3350"/>
  <c r="Z2961"/>
  <c r="Z3063"/>
  <c r="Z3191"/>
  <c r="Z3319"/>
  <c r="Z3383"/>
  <c r="Z3443"/>
  <c r="Z3085"/>
  <c r="Z3213"/>
  <c r="Z2017"/>
  <c r="Z2060"/>
  <c r="Z2076"/>
  <c r="AA2093"/>
  <c r="AA2109"/>
  <c r="AA2125"/>
  <c r="AA2141"/>
  <c r="AA2157"/>
  <c r="AA2173"/>
  <c r="AA2189"/>
  <c r="AA2205"/>
  <c r="AA2221"/>
  <c r="AA2251"/>
  <c r="AA2283"/>
  <c r="AA2315"/>
  <c r="AA2347"/>
  <c r="AA2379"/>
  <c r="AA2411"/>
  <c r="AA2429"/>
  <c r="AA2453"/>
  <c r="AA2485"/>
  <c r="AA2517"/>
  <c r="AA2549"/>
  <c r="AA2581"/>
  <c r="AA2613"/>
  <c r="AA2645"/>
  <c r="AA2677"/>
  <c r="Z2708"/>
  <c r="AA2741"/>
  <c r="Z2772"/>
  <c r="AA2832"/>
  <c r="AA2048"/>
  <c r="AA2056"/>
  <c r="Z2808"/>
  <c r="Z2824"/>
  <c r="AA2841"/>
  <c r="AA2857"/>
  <c r="AA2875"/>
  <c r="AA2891"/>
  <c r="Z2908"/>
  <c r="AA2925"/>
  <c r="Z2244"/>
  <c r="Z2276"/>
  <c r="Z2308"/>
  <c r="Z2340"/>
  <c r="Z2372"/>
  <c r="Z2404"/>
  <c r="Z2458"/>
  <c r="Z2490"/>
  <c r="Z2522"/>
  <c r="Z2554"/>
  <c r="Z2586"/>
  <c r="Z2618"/>
  <c r="Z2650"/>
  <c r="Z2682"/>
  <c r="AA2715"/>
  <c r="AA2747"/>
  <c r="Z2778"/>
  <c r="Z2807"/>
  <c r="AA2846"/>
  <c r="AA2884"/>
  <c r="Z2915"/>
  <c r="Z2067"/>
  <c r="Z2083"/>
  <c r="Z2099"/>
  <c r="Z2115"/>
  <c r="Z2131"/>
  <c r="Z2147"/>
  <c r="Z2163"/>
  <c r="Z2179"/>
  <c r="Z2195"/>
  <c r="Z2211"/>
  <c r="Z2227"/>
  <c r="Z2243"/>
  <c r="Z2259"/>
  <c r="Z2275"/>
  <c r="Z2291"/>
  <c r="Z2307"/>
  <c r="Z2323"/>
  <c r="Z2339"/>
  <c r="Z2355"/>
  <c r="Z2371"/>
  <c r="Z2387"/>
  <c r="Z2403"/>
  <c r="Z2419"/>
  <c r="Z2435"/>
  <c r="Z2451"/>
  <c r="Z2467"/>
  <c r="Z2483"/>
  <c r="Z2499"/>
  <c r="Z2515"/>
  <c r="Z2531"/>
  <c r="Z2547"/>
  <c r="Z2563"/>
  <c r="Z2579"/>
  <c r="Z2595"/>
  <c r="Z2611"/>
  <c r="Z2627"/>
  <c r="Z2643"/>
  <c r="Z2659"/>
  <c r="Z2675"/>
  <c r="Z2691"/>
  <c r="Z2707"/>
  <c r="Z2723"/>
  <c r="Z2739"/>
  <c r="Z2755"/>
  <c r="Z2771"/>
  <c r="Z2787"/>
  <c r="Z2809"/>
  <c r="Z2841"/>
  <c r="AA2872"/>
  <c r="AA2906"/>
  <c r="AA2931"/>
  <c r="AA2947"/>
  <c r="AA2963"/>
  <c r="AA2979"/>
  <c r="AA2995"/>
  <c r="AA3011"/>
  <c r="AA3027"/>
  <c r="AA3043"/>
  <c r="AA3059"/>
  <c r="AA3075"/>
  <c r="AA3091"/>
  <c r="AA3107"/>
  <c r="AA3123"/>
  <c r="AA3139"/>
  <c r="AA3155"/>
  <c r="AA3171"/>
  <c r="AA3187"/>
  <c r="AA3203"/>
  <c r="AA3219"/>
  <c r="AA3235"/>
  <c r="AA3251"/>
  <c r="AA3267"/>
  <c r="AA3283"/>
  <c r="AA3299"/>
  <c r="AA3315"/>
  <c r="AA3331"/>
  <c r="AA3347"/>
  <c r="AA3363"/>
  <c r="AA3379"/>
  <c r="AA3395"/>
  <c r="AA3411"/>
  <c r="AA3427"/>
  <c r="AA2938"/>
  <c r="AA2970"/>
  <c r="AA3002"/>
  <c r="AA3034"/>
  <c r="AA3066"/>
  <c r="AA3098"/>
  <c r="AA3130"/>
  <c r="AA3162"/>
  <c r="AA3194"/>
  <c r="AA3226"/>
  <c r="AA3258"/>
  <c r="AA3290"/>
  <c r="AA3322"/>
  <c r="AA3354"/>
  <c r="AA3386"/>
  <c r="AA3418"/>
  <c r="Z8"/>
  <c r="Z18"/>
  <c r="AB10" s="1"/>
  <c r="Z22"/>
  <c r="Z222"/>
  <c r="Z238"/>
  <c r="Z254"/>
  <c r="Z270"/>
  <c r="Z286"/>
  <c r="Z302"/>
  <c r="Z318"/>
  <c r="Z334"/>
  <c r="Z350"/>
  <c r="Z366"/>
  <c r="AA3447"/>
  <c r="Z2058"/>
  <c r="AA2091"/>
  <c r="AA2123"/>
  <c r="AA2155"/>
  <c r="AA2187"/>
  <c r="AA2219"/>
  <c r="AA2279"/>
  <c r="AA2343"/>
  <c r="AA2407"/>
  <c r="AA2449"/>
  <c r="AA2513"/>
  <c r="AA2577"/>
  <c r="AA2641"/>
  <c r="Z2704"/>
  <c r="AA2769"/>
  <c r="AA2890"/>
  <c r="AA2797"/>
  <c r="AA2831"/>
  <c r="AA2863"/>
  <c r="Z2898"/>
  <c r="AA2923"/>
  <c r="Z2336"/>
  <c r="Z2384"/>
  <c r="Z2470"/>
  <c r="Z2534"/>
  <c r="Z2598"/>
  <c r="Z2662"/>
  <c r="AA2727"/>
  <c r="AA2791"/>
  <c r="AA2860"/>
  <c r="Z2065"/>
  <c r="Z2097"/>
  <c r="Z2129"/>
  <c r="Z2161"/>
  <c r="Z2193"/>
  <c r="Z2225"/>
  <c r="Z2257"/>
  <c r="Z2289"/>
  <c r="Z2321"/>
  <c r="Z2353"/>
  <c r="Z2385"/>
  <c r="Z2417"/>
  <c r="Z2449"/>
  <c r="Z2481"/>
  <c r="Z2513"/>
  <c r="Z2545"/>
  <c r="Z2577"/>
  <c r="Z2609"/>
  <c r="Z2641"/>
  <c r="Z2673"/>
  <c r="Z2705"/>
  <c r="Z2737"/>
  <c r="Z2769"/>
  <c r="Z2805"/>
  <c r="AA2869"/>
  <c r="AA2929"/>
  <c r="AA2961"/>
  <c r="AA2993"/>
  <c r="AA3025"/>
  <c r="AA3057"/>
  <c r="AA3089"/>
  <c r="AA3121"/>
  <c r="AA3153"/>
  <c r="AA3185"/>
  <c r="AA3217"/>
  <c r="AA3249"/>
  <c r="AA3281"/>
  <c r="AA3313"/>
  <c r="AA3345"/>
  <c r="AA3377"/>
  <c r="AA3401"/>
  <c r="AA3417"/>
  <c r="AA3433"/>
  <c r="AA2982"/>
  <c r="AA3046"/>
  <c r="AA3110"/>
  <c r="AA3174"/>
  <c r="AA3238"/>
  <c r="AA3302"/>
  <c r="AA3366"/>
  <c r="AA3398"/>
  <c r="AA3430"/>
  <c r="Z2977"/>
  <c r="Z3095"/>
  <c r="Z3223"/>
  <c r="Z2987"/>
  <c r="Z3117"/>
  <c r="Z3245"/>
  <c r="Z2001"/>
  <c r="Z2005"/>
  <c r="Z2037"/>
  <c r="Z2070"/>
  <c r="AA2087"/>
  <c r="AA2103"/>
  <c r="AA2119"/>
  <c r="AA2135"/>
  <c r="AA2151"/>
  <c r="AA2167"/>
  <c r="AA2183"/>
  <c r="AA2199"/>
  <c r="AA2215"/>
  <c r="AA2239"/>
  <c r="AA2271"/>
  <c r="AA2303"/>
  <c r="AA2335"/>
  <c r="AA2367"/>
  <c r="AA2399"/>
  <c r="AA2423"/>
  <c r="AA2441"/>
  <c r="AA2473"/>
  <c r="AA2505"/>
  <c r="AA2537"/>
  <c r="AA2569"/>
  <c r="AA2601"/>
  <c r="AA2633"/>
  <c r="AA2665"/>
  <c r="Z2696"/>
  <c r="Z2728"/>
  <c r="Z2760"/>
  <c r="Z2792"/>
  <c r="Z2044"/>
  <c r="Z2052"/>
  <c r="Z2802"/>
  <c r="Z2818"/>
  <c r="AA2835"/>
  <c r="AA2851"/>
  <c r="AA2867"/>
  <c r="AA2885"/>
  <c r="Z2902"/>
  <c r="AA2919"/>
  <c r="Z2232"/>
  <c r="Z2264"/>
  <c r="Z2296"/>
  <c r="Z2328"/>
  <c r="Z2360"/>
  <c r="Z2392"/>
  <c r="Z2446"/>
  <c r="Z2478"/>
  <c r="Z2510"/>
  <c r="Z2542"/>
  <c r="Z2574"/>
  <c r="Z2606"/>
  <c r="Z2638"/>
  <c r="Z2670"/>
  <c r="AA2703"/>
  <c r="AA2735"/>
  <c r="AA2767"/>
  <c r="AA2798"/>
  <c r="AA2834"/>
  <c r="Z2871"/>
  <c r="Z2905"/>
  <c r="Z2061"/>
  <c r="Z2077"/>
  <c r="Z2093"/>
  <c r="Z2109"/>
  <c r="Z2125"/>
  <c r="Z2141"/>
  <c r="Z2157"/>
  <c r="Z2173"/>
  <c r="Z2189"/>
  <c r="Z2205"/>
  <c r="Z2221"/>
  <c r="Z2237"/>
  <c r="Z2253"/>
  <c r="Z2269"/>
  <c r="Z2285"/>
  <c r="Z2301"/>
  <c r="Z2317"/>
  <c r="Z2333"/>
  <c r="Z2349"/>
  <c r="Z2365"/>
  <c r="Z2381"/>
  <c r="Z2397"/>
  <c r="Z2413"/>
  <c r="Z2429"/>
  <c r="Z2445"/>
  <c r="Z2461"/>
  <c r="Z2477"/>
  <c r="Z2493"/>
  <c r="Z2509"/>
  <c r="Z2525"/>
  <c r="Z2541"/>
  <c r="Z2557"/>
  <c r="Z2573"/>
  <c r="Z2589"/>
  <c r="Z2605"/>
  <c r="Z2621"/>
  <c r="Z2637"/>
  <c r="Z2653"/>
  <c r="Z2669"/>
  <c r="Z2685"/>
  <c r="Z2701"/>
  <c r="Z2717"/>
  <c r="Z2733"/>
  <c r="Z2749"/>
  <c r="Z2765"/>
  <c r="Z2781"/>
  <c r="AA2079"/>
  <c r="Z2829"/>
  <c r="Z2861"/>
  <c r="AA2894"/>
  <c r="Z2925"/>
  <c r="AA2941"/>
  <c r="AA2957"/>
  <c r="AA2973"/>
  <c r="AA2989"/>
  <c r="AA3005"/>
  <c r="AA3021"/>
  <c r="AA3037"/>
  <c r="AA3053"/>
  <c r="AA3069"/>
  <c r="AA3085"/>
  <c r="AA3101"/>
  <c r="AA3117"/>
  <c r="AA3133"/>
  <c r="AA3149"/>
  <c r="AA3165"/>
  <c r="AA3181"/>
  <c r="AA3197"/>
  <c r="AA3213"/>
  <c r="AA3229"/>
  <c r="AA3245"/>
  <c r="AA3261"/>
  <c r="AA3277"/>
  <c r="AA3293"/>
  <c r="AA3309"/>
  <c r="AA3325"/>
  <c r="AA3341"/>
  <c r="AA3357"/>
  <c r="AA3373"/>
  <c r="AA3389"/>
  <c r="AA3405"/>
  <c r="AA3421"/>
  <c r="AA3437"/>
  <c r="AA2958"/>
  <c r="AA2990"/>
  <c r="AA3022"/>
  <c r="AA3054"/>
  <c r="AA3086"/>
  <c r="AA3118"/>
  <c r="AA3150"/>
  <c r="AA3182"/>
  <c r="AA3214"/>
  <c r="AA3246"/>
  <c r="AA3278"/>
  <c r="AA3310"/>
  <c r="AA3342"/>
  <c r="AA3374"/>
  <c r="AA3406"/>
  <c r="AA3438"/>
  <c r="Z2953"/>
  <c r="Z2985"/>
  <c r="Z3047"/>
  <c r="Z3111"/>
  <c r="Z3175"/>
  <c r="Z3239"/>
  <c r="Z3303"/>
  <c r="Z3367"/>
  <c r="Z3431"/>
  <c r="Z3005"/>
  <c r="Z3069"/>
  <c r="Z3133"/>
  <c r="Z3197"/>
  <c r="Z3261"/>
  <c r="Z1993"/>
  <c r="Z2025"/>
  <c r="Z2064"/>
  <c r="AA2081"/>
  <c r="AA2097"/>
  <c r="AA2113"/>
  <c r="AA2129"/>
  <c r="AA2145"/>
  <c r="AA2161"/>
  <c r="AA2177"/>
  <c r="AA2193"/>
  <c r="AA2209"/>
  <c r="AA2227"/>
  <c r="AA2259"/>
  <c r="AA2291"/>
  <c r="AA2323"/>
  <c r="AA2355"/>
  <c r="AA2387"/>
  <c r="AA2417"/>
  <c r="AA2433"/>
  <c r="AA2461"/>
  <c r="AA2493"/>
  <c r="AA2525"/>
  <c r="AA2557"/>
  <c r="AA2589"/>
  <c r="AA2621"/>
  <c r="AA2653"/>
  <c r="AA2685"/>
  <c r="Z2716"/>
  <c r="AA2749"/>
  <c r="AA2781"/>
  <c r="AA2866"/>
  <c r="AA2050"/>
  <c r="Z2057"/>
  <c r="Z2812"/>
  <c r="AA2829"/>
  <c r="AA2845"/>
  <c r="AA2861"/>
  <c r="AA2879"/>
  <c r="AA2895"/>
  <c r="AA2913"/>
  <c r="AA3454"/>
  <c r="G44" i="3"/>
  <c r="G43"/>
  <c r="G42"/>
  <c r="G54"/>
  <c r="G53"/>
  <c r="G59"/>
  <c r="G57"/>
  <c r="G58"/>
  <c r="H40"/>
  <c r="H52"/>
  <c r="H46"/>
  <c r="H41"/>
  <c r="H56"/>
  <c r="H23"/>
  <c r="G49"/>
  <c r="G47"/>
  <c r="G48"/>
  <c r="H53"/>
  <c r="G15"/>
  <c r="G14"/>
  <c r="G10"/>
  <c r="G9"/>
  <c r="G8"/>
  <c r="G38"/>
  <c r="G37"/>
  <c r="G36"/>
  <c r="G32"/>
  <c r="G31"/>
  <c r="G30"/>
  <c r="G13"/>
  <c r="AD4" i="5"/>
  <c r="AD5"/>
  <c r="AG1"/>
  <c r="H22" i="3"/>
  <c r="H35"/>
  <c r="H3"/>
  <c r="H21"/>
  <c r="H19"/>
  <c r="H12"/>
  <c r="H6"/>
  <c r="H29"/>
  <c r="H20"/>
  <c r="H24" s="1"/>
  <c r="H17"/>
  <c r="H7"/>
  <c r="H5"/>
  <c r="H4"/>
  <c r="G24"/>
  <c r="I1"/>
  <c r="AB8" i="8" l="1"/>
  <c r="AB13"/>
  <c r="AB17"/>
  <c r="AB15"/>
  <c r="AB21"/>
  <c r="AB18"/>
  <c r="AB5"/>
  <c r="AB20"/>
  <c r="AB14"/>
  <c r="AB9"/>
  <c r="AB16"/>
  <c r="AB7"/>
  <c r="AB19"/>
  <c r="AB6"/>
  <c r="AB12"/>
  <c r="AB11"/>
  <c r="H58" i="3"/>
  <c r="H59"/>
  <c r="H57"/>
  <c r="H49"/>
  <c r="H48"/>
  <c r="H47"/>
  <c r="H54"/>
  <c r="I40"/>
  <c r="I56"/>
  <c r="I23"/>
  <c r="I52"/>
  <c r="I53" s="1"/>
  <c r="I46"/>
  <c r="I41"/>
  <c r="H44"/>
  <c r="H43"/>
  <c r="H42"/>
  <c r="H10"/>
  <c r="H9"/>
  <c r="H8"/>
  <c r="H15"/>
  <c r="H14"/>
  <c r="H38"/>
  <c r="H37"/>
  <c r="H36"/>
  <c r="G27"/>
  <c r="G26"/>
  <c r="H32"/>
  <c r="H31"/>
  <c r="H30"/>
  <c r="H27"/>
  <c r="H26"/>
  <c r="H25"/>
  <c r="G25"/>
  <c r="AE4" i="5"/>
  <c r="AE5"/>
  <c r="AE6"/>
  <c r="H13" i="3"/>
  <c r="AE3" i="5"/>
  <c r="AH1"/>
  <c r="I22" i="3"/>
  <c r="I35"/>
  <c r="I29"/>
  <c r="I20"/>
  <c r="I17"/>
  <c r="I7"/>
  <c r="I5"/>
  <c r="I4"/>
  <c r="I3"/>
  <c r="AF6" i="5" s="1"/>
  <c r="I21" i="3"/>
  <c r="I19"/>
  <c r="I12"/>
  <c r="I6"/>
  <c r="J1"/>
  <c r="AD3" i="5" l="1"/>
  <c r="I48" i="3"/>
  <c r="I49"/>
  <c r="I50"/>
  <c r="I47"/>
  <c r="I54"/>
  <c r="I55"/>
  <c r="J40"/>
  <c r="J52"/>
  <c r="J46"/>
  <c r="J41"/>
  <c r="J56"/>
  <c r="J23"/>
  <c r="I45"/>
  <c r="I43"/>
  <c r="I44"/>
  <c r="I42"/>
  <c r="J55"/>
  <c r="I58"/>
  <c r="I59"/>
  <c r="I60"/>
  <c r="I57"/>
  <c r="I16"/>
  <c r="I15"/>
  <c r="I14"/>
  <c r="I11"/>
  <c r="I10"/>
  <c r="I9"/>
  <c r="I8"/>
  <c r="I39"/>
  <c r="I38"/>
  <c r="I37"/>
  <c r="I36"/>
  <c r="I33"/>
  <c r="I32"/>
  <c r="I31"/>
  <c r="I30"/>
  <c r="I13"/>
  <c r="AF4" i="5"/>
  <c r="AF5"/>
  <c r="AI1"/>
  <c r="J22" i="3"/>
  <c r="J35"/>
  <c r="J3"/>
  <c r="J21"/>
  <c r="J19"/>
  <c r="J12"/>
  <c r="J6"/>
  <c r="J29"/>
  <c r="J20"/>
  <c r="J24" s="1"/>
  <c r="J17"/>
  <c r="J7"/>
  <c r="J5"/>
  <c r="J4"/>
  <c r="I24"/>
  <c r="K1"/>
  <c r="J60" l="1"/>
  <c r="J57"/>
  <c r="J58"/>
  <c r="J59"/>
  <c r="J47"/>
  <c r="J50"/>
  <c r="J48"/>
  <c r="J49"/>
  <c r="K40"/>
  <c r="K56"/>
  <c r="K23"/>
  <c r="K52"/>
  <c r="K46"/>
  <c r="K41"/>
  <c r="J45"/>
  <c r="J43"/>
  <c r="J44"/>
  <c r="J42"/>
  <c r="J54"/>
  <c r="J53"/>
  <c r="J11"/>
  <c r="J10"/>
  <c r="J9"/>
  <c r="J8"/>
  <c r="J16"/>
  <c r="J15"/>
  <c r="J14"/>
  <c r="J39"/>
  <c r="J38"/>
  <c r="J37"/>
  <c r="J36"/>
  <c r="J28"/>
  <c r="J27"/>
  <c r="J26"/>
  <c r="I28"/>
  <c r="I27"/>
  <c r="I26"/>
  <c r="J33"/>
  <c r="J32"/>
  <c r="J31"/>
  <c r="J30"/>
  <c r="J25"/>
  <c r="I25"/>
  <c r="AG4" i="5"/>
  <c r="AG5"/>
  <c r="AG6"/>
  <c r="J13" i="3"/>
  <c r="AG3" i="5"/>
  <c r="K22" i="3"/>
  <c r="K35"/>
  <c r="K29"/>
  <c r="K20"/>
  <c r="K17"/>
  <c r="K7"/>
  <c r="K5"/>
  <c r="K4"/>
  <c r="K3"/>
  <c r="AH6" i="5" s="1"/>
  <c r="K21" i="3"/>
  <c r="K19"/>
  <c r="K12"/>
  <c r="K6"/>
  <c r="L1"/>
  <c r="AF3" i="5" l="1"/>
  <c r="K45" i="3"/>
  <c r="K43"/>
  <c r="K44"/>
  <c r="K42"/>
  <c r="K55"/>
  <c r="K53"/>
  <c r="K60"/>
  <c r="K57"/>
  <c r="K58"/>
  <c r="K59"/>
  <c r="L40"/>
  <c r="L52"/>
  <c r="L53" s="1"/>
  <c r="L46"/>
  <c r="L41"/>
  <c r="P41" s="1"/>
  <c r="L56"/>
  <c r="L23"/>
  <c r="K50"/>
  <c r="K47"/>
  <c r="K48"/>
  <c r="K49"/>
  <c r="K54"/>
  <c r="L54"/>
  <c r="K16"/>
  <c r="K15"/>
  <c r="K14"/>
  <c r="K11"/>
  <c r="K10"/>
  <c r="K9"/>
  <c r="K8"/>
  <c r="K39"/>
  <c r="K38"/>
  <c r="K37"/>
  <c r="K36"/>
  <c r="K33"/>
  <c r="K32"/>
  <c r="K31"/>
  <c r="K30"/>
  <c r="K13"/>
  <c r="AH4" i="5"/>
  <c r="AH5"/>
  <c r="M40" i="3"/>
  <c r="N40"/>
  <c r="P40"/>
  <c r="L22"/>
  <c r="P22" s="1"/>
  <c r="L35"/>
  <c r="N23"/>
  <c r="P23"/>
  <c r="M23"/>
  <c r="L3"/>
  <c r="L21"/>
  <c r="P21" s="1"/>
  <c r="L19"/>
  <c r="L12"/>
  <c r="L6"/>
  <c r="P6" s="1"/>
  <c r="L29"/>
  <c r="L20"/>
  <c r="L24" s="1"/>
  <c r="L17"/>
  <c r="P17" s="1"/>
  <c r="L7"/>
  <c r="L5"/>
  <c r="P5" s="1"/>
  <c r="L4"/>
  <c r="P4" s="1"/>
  <c r="P3"/>
  <c r="M3"/>
  <c r="K24"/>
  <c r="M17"/>
  <c r="N17"/>
  <c r="B1"/>
  <c r="N20" l="1"/>
  <c r="M20"/>
  <c r="L58"/>
  <c r="L59"/>
  <c r="L60"/>
  <c r="L57"/>
  <c r="L50"/>
  <c r="N56" s="1"/>
  <c r="L48"/>
  <c r="L49"/>
  <c r="L47"/>
  <c r="N52"/>
  <c r="P52"/>
  <c r="M52"/>
  <c r="B40"/>
  <c r="B52"/>
  <c r="B46"/>
  <c r="B41"/>
  <c r="B56"/>
  <c r="B23"/>
  <c r="L45"/>
  <c r="L43"/>
  <c r="L44"/>
  <c r="L42"/>
  <c r="N41"/>
  <c r="M41"/>
  <c r="O41" s="1"/>
  <c r="P56"/>
  <c r="L55"/>
  <c r="L16"/>
  <c r="L15"/>
  <c r="L14"/>
  <c r="AI5" i="5"/>
  <c r="L11" i="3"/>
  <c r="L10"/>
  <c r="L9"/>
  <c r="L8"/>
  <c r="P35"/>
  <c r="L39"/>
  <c r="L38"/>
  <c r="L37"/>
  <c r="L36"/>
  <c r="K28"/>
  <c r="K27"/>
  <c r="K26"/>
  <c r="L28"/>
  <c r="L27"/>
  <c r="L26"/>
  <c r="L33"/>
  <c r="L32"/>
  <c r="L31"/>
  <c r="L30"/>
  <c r="L25"/>
  <c r="K25"/>
  <c r="O23"/>
  <c r="P20"/>
  <c r="P12"/>
  <c r="L13"/>
  <c r="AI3" i="5"/>
  <c r="N3" i="3"/>
  <c r="AI6" i="5"/>
  <c r="P7" i="3"/>
  <c r="AI4" i="5"/>
  <c r="O40" i="3"/>
  <c r="N4"/>
  <c r="M4"/>
  <c r="N22"/>
  <c r="M22"/>
  <c r="B22"/>
  <c r="B10" i="7" s="1"/>
  <c r="B35" i="3"/>
  <c r="N35"/>
  <c r="M35"/>
  <c r="O35" s="1"/>
  <c r="N24"/>
  <c r="M24"/>
  <c r="P24"/>
  <c r="M29"/>
  <c r="N29"/>
  <c r="M21"/>
  <c r="O21" s="1"/>
  <c r="N21"/>
  <c r="O4"/>
  <c r="B3"/>
  <c r="B21"/>
  <c r="B9" i="7" s="1"/>
  <c r="B14" s="1"/>
  <c r="B19" i="3"/>
  <c r="B12"/>
  <c r="B6"/>
  <c r="B4"/>
  <c r="B29"/>
  <c r="B20"/>
  <c r="B17"/>
  <c r="B7"/>
  <c r="B5"/>
  <c r="O17"/>
  <c r="O20"/>
  <c r="O3"/>
  <c r="P29"/>
  <c r="N12"/>
  <c r="M12"/>
  <c r="O12" s="1"/>
  <c r="N6"/>
  <c r="M6"/>
  <c r="O6" s="1"/>
  <c r="M5"/>
  <c r="O5" s="1"/>
  <c r="N5"/>
  <c r="N7"/>
  <c r="M7"/>
  <c r="O7" s="1"/>
  <c r="O52" l="1"/>
  <c r="B15" i="7"/>
  <c r="B16" s="1"/>
  <c r="B17" s="1"/>
  <c r="F14"/>
  <c r="F15" s="1"/>
  <c r="N25" i="3"/>
  <c r="B6" i="7" s="1"/>
  <c r="AH3" i="5"/>
  <c r="M25" i="3"/>
  <c r="P25"/>
  <c r="M56"/>
  <c r="O56"/>
  <c r="O24"/>
  <c r="O29"/>
  <c r="B22" i="7" l="1"/>
  <c r="B23"/>
  <c r="B24" s="1"/>
  <c r="B25" s="1"/>
  <c r="B26" s="1"/>
  <c r="C26" s="1"/>
  <c r="F16"/>
  <c r="F17" s="1"/>
  <c r="F18" s="1"/>
  <c r="F19" s="1"/>
  <c r="B5"/>
  <c r="O25" i="3"/>
  <c r="B18" i="7"/>
  <c r="O22" i="3"/>
  <c r="F20" i="7" l="1"/>
  <c r="F22"/>
  <c r="F23"/>
  <c r="F24" s="1"/>
  <c r="F25" l="1"/>
  <c r="F26" s="1"/>
  <c r="G26" s="1"/>
</calcChain>
</file>

<file path=xl/comments1.xml><?xml version="1.0" encoding="utf-8"?>
<comments xmlns="http://schemas.openxmlformats.org/spreadsheetml/2006/main">
  <authors>
    <author>rama</author>
  </authors>
  <commentList>
    <comment ref="O2" authorId="0">
      <text>
        <r>
          <rPr>
            <b/>
            <sz val="8"/>
            <color indexed="81"/>
            <rFont val="Tahoma"/>
            <family val="2"/>
          </rPr>
          <t>Low values indicate low inconsistency. See 'Notes'</t>
        </r>
      </text>
    </comment>
    <comment ref="O18" authorId="0">
      <text>
        <r>
          <rPr>
            <b/>
            <sz val="8"/>
            <color indexed="81"/>
            <rFont val="Tahoma"/>
            <family val="2"/>
          </rPr>
          <t>Low values indicate low inconsistency. See 'Notes'</t>
        </r>
      </text>
    </comment>
    <comment ref="O34" authorId="0">
      <text>
        <r>
          <rPr>
            <b/>
            <sz val="8"/>
            <color indexed="81"/>
            <rFont val="Tahoma"/>
            <family val="2"/>
          </rPr>
          <t>Low values indicate low inconsistency. See 'Notes'</t>
        </r>
      </text>
    </comment>
    <comment ref="O51" authorId="0">
      <text>
        <r>
          <rPr>
            <b/>
            <sz val="8"/>
            <color indexed="81"/>
            <rFont val="Tahoma"/>
            <family val="2"/>
          </rPr>
          <t>Low values indicate low inconsistency. See 'Notes'</t>
        </r>
      </text>
    </comment>
  </commentList>
</comments>
</file>

<file path=xl/sharedStrings.xml><?xml version="1.0" encoding="utf-8"?>
<sst xmlns="http://schemas.openxmlformats.org/spreadsheetml/2006/main" count="16919" uniqueCount="7467">
  <si>
    <t>Financials</t>
  </si>
  <si>
    <t>2005-03</t>
  </si>
  <si>
    <t>2006-03</t>
  </si>
  <si>
    <t>2007-03</t>
  </si>
  <si>
    <t>2008-03</t>
  </si>
  <si>
    <t>2009-03</t>
  </si>
  <si>
    <t>2010-03</t>
  </si>
  <si>
    <t>2011-03</t>
  </si>
  <si>
    <t>2012-03</t>
  </si>
  <si>
    <t>2013-03</t>
  </si>
  <si>
    <t>2014-03</t>
  </si>
  <si>
    <t>TTM</t>
  </si>
  <si>
    <t>Gross Margin %</t>
  </si>
  <si>
    <t>Operating Margin %</t>
  </si>
  <si>
    <t>Payout Ratio %</t>
  </si>
  <si>
    <t>Shares Mil</t>
  </si>
  <si>
    <t>Book Value Per Share INR</t>
  </si>
  <si>
    <t>Free Cash Flow Per Share INR</t>
  </si>
  <si>
    <t>Key Ratios -&gt; Profitability</t>
  </si>
  <si>
    <t>Margins % of Sales</t>
  </si>
  <si>
    <t>Revenue</t>
  </si>
  <si>
    <t>COGS</t>
  </si>
  <si>
    <t>Gross Margin</t>
  </si>
  <si>
    <t>SG&amp;A</t>
  </si>
  <si>
    <t>R&amp;D</t>
  </si>
  <si>
    <t>Other</t>
  </si>
  <si>
    <t>Operating Margin</t>
  </si>
  <si>
    <t>Net Int Inc &amp; Other</t>
  </si>
  <si>
    <t>EBT Margin</t>
  </si>
  <si>
    <t>Profitability</t>
  </si>
  <si>
    <t>Tax Rate %</t>
  </si>
  <si>
    <t>Net Margin %</t>
  </si>
  <si>
    <t>Asset Turnover (Average)</t>
  </si>
  <si>
    <t>Return on Assets %</t>
  </si>
  <si>
    <t>Financial Leverage (Average)</t>
  </si>
  <si>
    <t>Return on Equity %</t>
  </si>
  <si>
    <t>Return on Invested Capital %</t>
  </si>
  <si>
    <t>Interest Coverage</t>
  </si>
  <si>
    <t>Key Ratios -&gt; Growth</t>
  </si>
  <si>
    <t>Latest Qtr</t>
  </si>
  <si>
    <t>Revenue %</t>
  </si>
  <si>
    <t>Year over Year</t>
  </si>
  <si>
    <t>3-Year Average</t>
  </si>
  <si>
    <t>5-Year Average</t>
  </si>
  <si>
    <t>10-Year Average</t>
  </si>
  <si>
    <t>Operating Income %</t>
  </si>
  <si>
    <t>Net Income %</t>
  </si>
  <si>
    <t>EPS %</t>
  </si>
  <si>
    <t>Key Ratios -&gt; Cash Flow</t>
  </si>
  <si>
    <t>Cash Flow Ratios</t>
  </si>
  <si>
    <t>Operating Cash Flow Growth % YOY</t>
  </si>
  <si>
    <t>Free Cash Flow Growth % YOY</t>
  </si>
  <si>
    <t>Cap Ex as a % of Sales</t>
  </si>
  <si>
    <t>Free Cash Flow/Sales %</t>
  </si>
  <si>
    <t>Free Cash Flow/Net Income</t>
  </si>
  <si>
    <t>Key Ratios -&gt; Financial Health</t>
  </si>
  <si>
    <t>Balance Sheet Items (in %)</t>
  </si>
  <si>
    <t>Cash &amp; Short-Term Investments</t>
  </si>
  <si>
    <t>Accounts Receivable</t>
  </si>
  <si>
    <t>Inventory</t>
  </si>
  <si>
    <t>Other Current Assets</t>
  </si>
  <si>
    <t>Total Current Assets</t>
  </si>
  <si>
    <t>Net PP&amp;E</t>
  </si>
  <si>
    <t>Intangibles</t>
  </si>
  <si>
    <t>Other Long-Term Assets</t>
  </si>
  <si>
    <t>Total Assets</t>
  </si>
  <si>
    <t>Accounts Payable</t>
  </si>
  <si>
    <t>Short-Term Debt</t>
  </si>
  <si>
    <t>Taxes Payable</t>
  </si>
  <si>
    <t>Accrued Liabilities</t>
  </si>
  <si>
    <t>Other Short-Term Liabilities</t>
  </si>
  <si>
    <t>Total Current Liabilities</t>
  </si>
  <si>
    <t>Long-Term Debt</t>
  </si>
  <si>
    <t>Other Long-Term Liabilities</t>
  </si>
  <si>
    <t>Total Liabilities</t>
  </si>
  <si>
    <t>Total Stockholders' Equity</t>
  </si>
  <si>
    <t>Total Liabilities &amp; Equity</t>
  </si>
  <si>
    <t>Liquidity/Financial Health</t>
  </si>
  <si>
    <t>Current Ratio</t>
  </si>
  <si>
    <t>Quick Ratio</t>
  </si>
  <si>
    <t>Financial Leverage</t>
  </si>
  <si>
    <t>Debt/Equity</t>
  </si>
  <si>
    <t>Key Ratios -&gt; Efficiency Ratios</t>
  </si>
  <si>
    <t>Efficiency</t>
  </si>
  <si>
    <t>Days Sales Outstanding</t>
  </si>
  <si>
    <t>Days Inventory</t>
  </si>
  <si>
    <t>Payables Period</t>
  </si>
  <si>
    <t>Cash Conversion Cycle</t>
  </si>
  <si>
    <t>Receivables Turnover</t>
  </si>
  <si>
    <t>Inventory Turnover</t>
  </si>
  <si>
    <t>Fixed Assets Turnover</t>
  </si>
  <si>
    <t>Asset Turnover</t>
  </si>
  <si>
    <t>Average</t>
  </si>
  <si>
    <t>Std Dev</t>
  </si>
  <si>
    <t>Diluted Earnings Per Share*</t>
  </si>
  <si>
    <t>Diluted Earnings per share</t>
  </si>
  <si>
    <t>Used a version of the formula foud here</t>
  </si>
  <si>
    <t>http://www.financeformulas.net/Diluted-EPS.html</t>
  </si>
  <si>
    <t>Please let me know if the formula used in the sheet is wrong. I think it is!</t>
  </si>
  <si>
    <t xml:space="preserve">I have used the difference between arithmetic average and geometric average as a measure of </t>
  </si>
  <si>
    <t>Inconsistency measure*</t>
  </si>
  <si>
    <t>Inconsistency Measure</t>
  </si>
  <si>
    <t>inconsistency or volatility. Lower the better!</t>
  </si>
  <si>
    <t>Geometric average</t>
  </si>
  <si>
    <t>Geometric average*</t>
  </si>
  <si>
    <t xml:space="preserve">Using the form of the CAGR or Compounded annualized growth rate. </t>
  </si>
  <si>
    <t>Choose property (left y-axis)</t>
  </si>
  <si>
    <t>None</t>
  </si>
  <si>
    <t>Choose property (right y-axis)</t>
  </si>
  <si>
    <t>Choose 'none' if you want to get rid of a plot</t>
  </si>
  <si>
    <t>To use this sheet</t>
  </si>
  <si>
    <t>Open an account with morningstar.in</t>
  </si>
  <si>
    <t>Enter an stock in the search at the top of the page</t>
  </si>
  <si>
    <t>Go to 'Financial and Key ratios'</t>
  </si>
  <si>
    <t xml:space="preserve">Click the 'export' option </t>
  </si>
  <si>
    <t>A .csv file will either open or be saved to your computer</t>
  </si>
  <si>
    <t>In this file, go to 'MorningStar data'</t>
  </si>
  <si>
    <t>Select Columns A to L and hit delete</t>
  </si>
  <si>
    <t>Go to the .csv file. Select Columns A to L and 'copy'</t>
  </si>
  <si>
    <t>Come back to 'MorningStar data', select Cell A1 and paste</t>
  </si>
  <si>
    <t>The file is read to use. If you want to have separate files for each stock, you can rename this file suitably</t>
  </si>
  <si>
    <t>3Y rolling growth RoE</t>
  </si>
  <si>
    <t>5Y rolling growth RoE</t>
  </si>
  <si>
    <t>7Y rolling growth RoE</t>
  </si>
  <si>
    <t>3Y rolling growth ROIC</t>
  </si>
  <si>
    <t>5Y rolling growth ROIC</t>
  </si>
  <si>
    <t>7Y rolling growth ROIC</t>
  </si>
  <si>
    <t>3Y rolling growth diluted EPS</t>
  </si>
  <si>
    <t>5Y rolling growth diluted EPS</t>
  </si>
  <si>
    <t>7Y rolling growth diluted EPS</t>
  </si>
  <si>
    <t>3Y rolling growth diluted BV per share</t>
  </si>
  <si>
    <t>5Y rolling growth diluted BV per share</t>
  </si>
  <si>
    <t>7Y rolling growth diluted BV per share</t>
  </si>
  <si>
    <t>3Y rolling growth free cash flow</t>
  </si>
  <si>
    <t>5Y rolling growth free cash flow</t>
  </si>
  <si>
    <t>7Y rolling growth free cash flow</t>
  </si>
  <si>
    <t>3Y rolling growth RoA</t>
  </si>
  <si>
    <t>5Y rolling growth RoA</t>
  </si>
  <si>
    <t>7Y rolling growth RoA</t>
  </si>
  <si>
    <t>3Y rolling growth OCF</t>
  </si>
  <si>
    <t>5Y rolling growth OCF</t>
  </si>
  <si>
    <t>7Y rolling growth OCF</t>
  </si>
  <si>
    <t>3Y rolling growth FCF/Sales</t>
  </si>
  <si>
    <t>5Y rolling growth FCF/Sales</t>
  </si>
  <si>
    <t>7Y rolling growth FCF/Sales</t>
  </si>
  <si>
    <t>EBIDT</t>
  </si>
  <si>
    <t>3Y rolling growth EBIDT</t>
  </si>
  <si>
    <t>5Y rolling growth EBIDT</t>
  </si>
  <si>
    <t>7Y rolling growth EBIDT</t>
  </si>
  <si>
    <t>3Y rolling growth EBT margin</t>
  </si>
  <si>
    <t>5Y rolling growth EBT margin</t>
  </si>
  <si>
    <t>7Y rolling growth EBT margin</t>
  </si>
  <si>
    <t>Morning Star does not seem to have this data. You can get it from screener.in and paste it below! (green cells)</t>
  </si>
  <si>
    <t>Calculate if the stock is overvalued or undervalued</t>
  </si>
  <si>
    <t>http://investexcel.net/how-to-calculate-if-a-stock-is-undervalued-or-overvalued/</t>
  </si>
  <si>
    <t>Current price</t>
  </si>
  <si>
    <t>Average annual Diluted EPS Growth over last 10Y</t>
  </si>
  <si>
    <t>Not always relevant. Used only for calculating inconsistency</t>
  </si>
  <si>
    <t>Standard Deviation</t>
  </si>
  <si>
    <t>If the standard deviation is as high than the average, the average is useless!</t>
  </si>
  <si>
    <t>Expected conservative EPS growth</t>
  </si>
  <si>
    <t>Forward PE (get from Morningstar)</t>
  </si>
  <si>
    <t>Current EPS (TTM)</t>
  </si>
  <si>
    <t>Current Dividend per share (TTM)</t>
  </si>
  <si>
    <t>Expected conservative rate of return</t>
  </si>
  <si>
    <t>Expected EPS Growth</t>
  </si>
  <si>
    <t>Year 0</t>
  </si>
  <si>
    <t>Year 1</t>
  </si>
  <si>
    <t>Year 2</t>
  </si>
  <si>
    <t>Year 3</t>
  </si>
  <si>
    <t>Total 3Y EPS</t>
  </si>
  <si>
    <t>Expected Share Price in 3 Years</t>
  </si>
  <si>
    <t>Dividend Payout Ratio</t>
  </si>
  <si>
    <t>Total Dividends Per Share Over 3 Years</t>
  </si>
  <si>
    <t>Expected Share Value at End of 3 Years</t>
  </si>
  <si>
    <t>Present Share Value for Good Value</t>
  </si>
  <si>
    <t>Price Multiple Model. Source:</t>
  </si>
  <si>
    <t>Year 4</t>
  </si>
  <si>
    <t>Year 5</t>
  </si>
  <si>
    <t>Total 5Y EPS</t>
  </si>
  <si>
    <t>Expected Share Price in 5 Years</t>
  </si>
  <si>
    <t>1Y rolling growth growth in RoE</t>
  </si>
  <si>
    <t>1Y rolling growth growth in RoIC</t>
  </si>
  <si>
    <t>1Y rolling growth growth in Diluted EPS</t>
  </si>
  <si>
    <t>1Y rolling growth growth in BV per share</t>
  </si>
  <si>
    <t>1Y rolling growth growth in EBT margin</t>
  </si>
  <si>
    <t>1Y rolling growth growth in cash flow</t>
  </si>
  <si>
    <t>1Y rolling growth growth in RoA</t>
  </si>
  <si>
    <t>1Y rolling growth growth in FCF/Sales</t>
  </si>
  <si>
    <t>1Y rolling growth growth in EBIDT</t>
  </si>
  <si>
    <t>Growth Profitability and Financial Ratios for Infosys Ltd</t>
  </si>
  <si>
    <t>Revenue USD Mil</t>
  </si>
  <si>
    <t>Operating Income USD Mil</t>
  </si>
  <si>
    <t>Net Income USD Mil</t>
  </si>
  <si>
    <t>Earnings Per Share USD</t>
  </si>
  <si>
    <t>Dividends USD</t>
  </si>
  <si>
    <t>Operating Cash Flow USD Mil</t>
  </si>
  <si>
    <t>Cap Spending USD Mil</t>
  </si>
  <si>
    <t>Free Cash Flow USD Mil</t>
  </si>
  <si>
    <t>Working Capital USD Mil</t>
  </si>
  <si>
    <t>"Analysis is purely quantitative, and does not incorporate qualitative aspects that may lead to investors prefering the over valued stock" - Raghavendre Shenoy</t>
  </si>
  <si>
    <t>Freefincal Stock Analyzer Version 1.1</t>
  </si>
  <si>
    <t>ZYDUSWELL.BO</t>
  </si>
  <si>
    <t>Zydus Wellness Ltd</t>
  </si>
  <si>
    <t>ZUARIAGRO.NS</t>
  </si>
  <si>
    <t>Zuari Global Ltd</t>
  </si>
  <si>
    <t>ZUARIIND.BO</t>
  </si>
  <si>
    <t>ZODJRDMKJ.NS</t>
  </si>
  <si>
    <t>Zodiac JRD- MKJ Ltd</t>
  </si>
  <si>
    <t>ZODIACJR.BO</t>
  </si>
  <si>
    <t>ZODIACLOT.NS</t>
  </si>
  <si>
    <t>Zodiac Clothing Co Ltd</t>
  </si>
  <si>
    <t>ZODIAC.BO</t>
  </si>
  <si>
    <t>ZICOM.NS</t>
  </si>
  <si>
    <t>Zicom Electronic Security</t>
  </si>
  <si>
    <t>ZICOM.BO</t>
  </si>
  <si>
    <t>ZFSTEER.BO</t>
  </si>
  <si>
    <t>ZF Steering Gear (India) Ltd</t>
  </si>
  <si>
    <t>ZENSARTEC.NS</t>
  </si>
  <si>
    <t>Zensar Technologies Ltd</t>
  </si>
  <si>
    <t>ZENSAR.BO</t>
  </si>
  <si>
    <t>ZENOTECH.BO</t>
  </si>
  <si>
    <t>Zenotech Laboratories Ltd</t>
  </si>
  <si>
    <t>ZENITHINF.NS</t>
  </si>
  <si>
    <t>Zenith Infotech Ltd</t>
  </si>
  <si>
    <t>ZENITHIN.BO</t>
  </si>
  <si>
    <t>ZENITHHE.BO</t>
  </si>
  <si>
    <t>Zenith Healthcare Ltd</t>
  </si>
  <si>
    <t>ZENIFIB.BO</t>
  </si>
  <si>
    <t>Zenith Fibres Ltd</t>
  </si>
  <si>
    <t>ZENITHEXP.NS</t>
  </si>
  <si>
    <t>Zenith Exports Ltd</t>
  </si>
  <si>
    <t>ZENITHEX.BO</t>
  </si>
  <si>
    <t>ZENITHCOM.NS</t>
  </si>
  <si>
    <t>Zenith Computers Ltd</t>
  </si>
  <si>
    <t>ZENITCOM.BO</t>
  </si>
  <si>
    <t>ZENITHBIR.NS</t>
  </si>
  <si>
    <t>Zenith Birla (India) Ltd</t>
  </si>
  <si>
    <t>ZENITH.BO</t>
  </si>
  <si>
    <t>ZENTEC.BO</t>
  </si>
  <si>
    <t>Zen Technologies Ltd</t>
  </si>
  <si>
    <t>ZEENEWS.NS</t>
  </si>
  <si>
    <t>Zee Media Corp Ltd</t>
  </si>
  <si>
    <t>ZEENEWS.BO</t>
  </si>
  <si>
    <t>ZEEL.NS</t>
  </si>
  <si>
    <t>Zee Enterainment</t>
  </si>
  <si>
    <t>ZEEENTER.BO</t>
  </si>
  <si>
    <t>ZANDUREAL.NS</t>
  </si>
  <si>
    <t>Zandu Realty Ltd</t>
  </si>
  <si>
    <t>ZANDUREAL.BO</t>
  </si>
  <si>
    <t>INTENSIV.BO</t>
  </si>
  <si>
    <t>Yuvraaj Hygiene Products Ltd</t>
  </si>
  <si>
    <t>YUKEN.BO</t>
  </si>
  <si>
    <t>Yuken India Ltd</t>
  </si>
  <si>
    <t>YOGISUNG.BO</t>
  </si>
  <si>
    <t>Yogi Infra Projects Ltd</t>
  </si>
  <si>
    <t>YESBANK.NS</t>
  </si>
  <si>
    <t>Yes Bank Ltd</t>
  </si>
  <si>
    <t>YESBANK.BO</t>
  </si>
  <si>
    <t>YASHRAJC.BO</t>
  </si>
  <si>
    <t>Yashraj Containeurs Ltd</t>
  </si>
  <si>
    <t>YASHPPR.BO</t>
  </si>
  <si>
    <t>Yash Papers Ltd</t>
  </si>
  <si>
    <t>YASHMGM.BO</t>
  </si>
  <si>
    <t>Yash Management</t>
  </si>
  <si>
    <t>YARNSYN.BO</t>
  </si>
  <si>
    <t>Yarn Syndicate Ltd</t>
  </si>
  <si>
    <t>SHGANESH.BO</t>
  </si>
  <si>
    <t>Yantra Natural Resources Ltd</t>
  </si>
  <si>
    <t>XPROINDIA.NS</t>
  </si>
  <si>
    <t>Xpro India Ltd</t>
  </si>
  <si>
    <t>XPRO.BO</t>
  </si>
  <si>
    <t>XLTELENE.NS</t>
  </si>
  <si>
    <t>XL Energy Ltd</t>
  </si>
  <si>
    <t>XLTELENE.BO</t>
  </si>
  <si>
    <t>CAMBRIDGE.NS</t>
  </si>
  <si>
    <t>Xchanging Solution Ltd</t>
  </si>
  <si>
    <t>CAMBRIDGE.BO</t>
  </si>
  <si>
    <t>WYETH.NS</t>
  </si>
  <si>
    <t>Wyeth Ltd</t>
  </si>
  <si>
    <t>WYETH.BO</t>
  </si>
  <si>
    <t>WPIL.BO</t>
  </si>
  <si>
    <t>WPIL Ltd</t>
  </si>
  <si>
    <t>WWLEATH.BO</t>
  </si>
  <si>
    <t>Worldwide Leather Exports Ltd</t>
  </si>
  <si>
    <t>WOCKPHARM.NS</t>
  </si>
  <si>
    <t>Wockhardt Ltd</t>
  </si>
  <si>
    <t>WOCKHARDT.BO</t>
  </si>
  <si>
    <t>WISEC.BO</t>
  </si>
  <si>
    <t>Wisec Global Ltd</t>
  </si>
  <si>
    <t>WIREFABR.BO</t>
  </si>
  <si>
    <t>Wires And Fabriks (SA) Ltd</t>
  </si>
  <si>
    <t>WIPRO.NS</t>
  </si>
  <si>
    <t>Wipro Ltd</t>
  </si>
  <si>
    <t>WIPRO.BO</t>
  </si>
  <si>
    <t>WINTAC.BO</t>
  </si>
  <si>
    <t>Wintac Ltd</t>
  </si>
  <si>
    <t>WINSOMYAR.NS</t>
  </si>
  <si>
    <t>Winsome Yarns Ltd</t>
  </si>
  <si>
    <t>WINSOMY.BO</t>
  </si>
  <si>
    <t>WINSOMTX.BO</t>
  </si>
  <si>
    <t>Winsome Textile</t>
  </si>
  <si>
    <t>SURAJDIAM.NS</t>
  </si>
  <si>
    <t>Winsome Diamonds</t>
  </si>
  <si>
    <t>SURAJDIAMO.BO</t>
  </si>
  <si>
    <t>WINSOMBR.BO</t>
  </si>
  <si>
    <t>Winsome Breweries Ltd</t>
  </si>
  <si>
    <t>WINDSOR.BO</t>
  </si>
  <si>
    <t>Windsor Machines Ltd</t>
  </si>
  <si>
    <t>WIMPLAS.BO</t>
  </si>
  <si>
    <t>Wim Plast Ltd</t>
  </si>
  <si>
    <t>WILLAMAGO.NS</t>
  </si>
  <si>
    <t>Williamson Magor &amp; Company Ltd</t>
  </si>
  <si>
    <t>WILLMOGR.BO</t>
  </si>
  <si>
    <t>WILLIMFI.BO</t>
  </si>
  <si>
    <t>Williamson Financial Serv</t>
  </si>
  <si>
    <t>WHITEDIA.BO</t>
  </si>
  <si>
    <t>White Diamond Industries Ltd</t>
  </si>
  <si>
    <t>WHIRLPOOL.BO</t>
  </si>
  <si>
    <t>Whirlpool of India Ltd</t>
  </si>
  <si>
    <t>WHEELS.NS</t>
  </si>
  <si>
    <t>Wheels India Ltd</t>
  </si>
  <si>
    <t>WHEELS.BO</t>
  </si>
  <si>
    <t>DHANPRAYG.BO</t>
  </si>
  <si>
    <t>Westlife Development Ltd</t>
  </si>
  <si>
    <t>WESTE.BO</t>
  </si>
  <si>
    <t>Western India Shipyard Ltd</t>
  </si>
  <si>
    <t>WENDT.NS</t>
  </si>
  <si>
    <t>Wendt (India) Ltd</t>
  </si>
  <si>
    <t>WENDT.BO</t>
  </si>
  <si>
    <t>WELTI.BO</t>
  </si>
  <si>
    <t>Welterman International Ltd</t>
  </si>
  <si>
    <t>WELSPSY.BO</t>
  </si>
  <si>
    <t>Welspun Syntex Ltd</t>
  </si>
  <si>
    <t>MSKPROJ.NS</t>
  </si>
  <si>
    <t>Welspun Projects Ltd</t>
  </si>
  <si>
    <t>MSKPRO.BO</t>
  </si>
  <si>
    <t>WELSPUNIN.NS</t>
  </si>
  <si>
    <t>Welspun India Ltd</t>
  </si>
  <si>
    <t>WELSPUNIND.BO</t>
  </si>
  <si>
    <t>WELCORP.NS</t>
  </si>
  <si>
    <t>Welspun Corp Ltd</t>
  </si>
  <si>
    <t>WELSPUNGUJR.BO</t>
  </si>
  <si>
    <t>RGNSECO.BO</t>
  </si>
  <si>
    <t>Wellness Noni Ltd</t>
  </si>
  <si>
    <t>WELCURE.BO</t>
  </si>
  <si>
    <t>Welcure Drugs &amp; Pharmaceu</t>
  </si>
  <si>
    <t>ZWELCAST.BO</t>
  </si>
  <si>
    <t>Welcast Steels Ltd</t>
  </si>
  <si>
    <t>WEIZMANIN.NS</t>
  </si>
  <si>
    <t>Weizmann Ltd</t>
  </si>
  <si>
    <t>WEIZMAN.BO</t>
  </si>
  <si>
    <t>WEBELSOLA.NS</t>
  </si>
  <si>
    <t>Websol Energy System Ltd</t>
  </si>
  <si>
    <t>WEBSOL.BO</t>
  </si>
  <si>
    <t>WATER.BO</t>
  </si>
  <si>
    <t>Waterbase Limited</t>
  </si>
  <si>
    <t>WARRENT.BO</t>
  </si>
  <si>
    <t>Warren Tea Ltd</t>
  </si>
  <si>
    <t>WARNER.BO</t>
  </si>
  <si>
    <t>Warner Multimedia Ltd</t>
  </si>
  <si>
    <t>WANBURY.NS</t>
  </si>
  <si>
    <t>Wanbury Ltd</t>
  </si>
  <si>
    <t>WANBURY.BO</t>
  </si>
  <si>
    <t>WALLFORT.BO</t>
  </si>
  <si>
    <t>Wallfort Financial Servic</t>
  </si>
  <si>
    <t>WSFIN.BO</t>
  </si>
  <si>
    <t>Wall Street Finance Ltd</t>
  </si>
  <si>
    <t>WALCHANNA.NS</t>
  </si>
  <si>
    <t>Walchandnagar Industries Ltd</t>
  </si>
  <si>
    <t>WALCHANI.BO</t>
  </si>
  <si>
    <t>WALCHPF.BO</t>
  </si>
  <si>
    <t>Walchand Peoplefirst Ltd</t>
  </si>
  <si>
    <t>AGRLHOL.BO</t>
  </si>
  <si>
    <t>Wagend Infra Venture Ltd</t>
  </si>
  <si>
    <t>WADALACOM.BO</t>
  </si>
  <si>
    <t>Wadala Commodities Ltd</t>
  </si>
  <si>
    <t>WABCO-TVS.NS</t>
  </si>
  <si>
    <t>WABCO India Ltd</t>
  </si>
  <si>
    <t>WABCOTVS.BO</t>
  </si>
  <si>
    <t>WSI.NS</t>
  </si>
  <si>
    <t>W S Industries (I) Ltd</t>
  </si>
  <si>
    <t>WSIND.BO</t>
  </si>
  <si>
    <t>WHBRADY.BO</t>
  </si>
  <si>
    <t>W H Brady &amp; Co Ltd</t>
  </si>
  <si>
    <t>VYVRAUT.BO</t>
  </si>
  <si>
    <t>Vybra Automet Ltd</t>
  </si>
  <si>
    <t>VYAPAR.BO</t>
  </si>
  <si>
    <t>Vyapar Industries Ltd</t>
  </si>
  <si>
    <t>VXLINS.BO</t>
  </si>
  <si>
    <t>VXL Instruments Ltd</t>
  </si>
  <si>
    <t>VULCANEN.BO</t>
  </si>
  <si>
    <t>Vulcan Engineers Ltd</t>
  </si>
  <si>
    <t>VTX.BO</t>
  </si>
  <si>
    <t>VTX Industries Ltd</t>
  </si>
  <si>
    <t>VTM.BO</t>
  </si>
  <si>
    <t>VTM Limited</t>
  </si>
  <si>
    <t>VSTTILL.BO</t>
  </si>
  <si>
    <t>VST Tillers Tractors Ltd</t>
  </si>
  <si>
    <t>VSTIND.NS</t>
  </si>
  <si>
    <t>VST Industries Ltd</t>
  </si>
  <si>
    <t>VST.BO</t>
  </si>
  <si>
    <t>VSFPROJ.BO</t>
  </si>
  <si>
    <t>VSF Projects Ltd</t>
  </si>
  <si>
    <t>VOLTAS.NS</t>
  </si>
  <si>
    <t>Voltas Ltd</t>
  </si>
  <si>
    <t>VOLTAS.BO</t>
  </si>
  <si>
    <t>VOLTAMP.NS</t>
  </si>
  <si>
    <t>Voltamp Transformers Ltd</t>
  </si>
  <si>
    <t>VOLTAMP.BO</t>
  </si>
  <si>
    <t>VOLTM.BO</t>
  </si>
  <si>
    <t>Volant Textile Mills Ltd</t>
  </si>
  <si>
    <t>VOITHPAPR.BO</t>
  </si>
  <si>
    <t>Voith Paper Fabrics India Ltd</t>
  </si>
  <si>
    <t>VLSFINANC.NS</t>
  </si>
  <si>
    <t>VLS Finance Ltd</t>
  </si>
  <si>
    <t>VLSFIN.BO</t>
  </si>
  <si>
    <t>ARTHEON.BO</t>
  </si>
  <si>
    <t>VJTF Eduservices Ltd</t>
  </si>
  <si>
    <t>VJIL.BO</t>
  </si>
  <si>
    <t>Vjil Consulting Ltd</t>
  </si>
  <si>
    <t>VIVIMEDLA.NS</t>
  </si>
  <si>
    <t>Vivimed Labs Ltd</t>
  </si>
  <si>
    <t>VIVIMEDLABS.BO</t>
  </si>
  <si>
    <t>VIVIDIND.BO</t>
  </si>
  <si>
    <t>Vivid Global Industries Ltd</t>
  </si>
  <si>
    <t>VISUINTL.NS</t>
  </si>
  <si>
    <t>Visu International Ltd</t>
  </si>
  <si>
    <t>VISUINTL.BO</t>
  </si>
  <si>
    <t>VISTAPH.BO</t>
  </si>
  <si>
    <t>Vista Pharmaceuticals Ltd</t>
  </si>
  <si>
    <t>VISIONCO.BO</t>
  </si>
  <si>
    <t>Vision Corp Ltd</t>
  </si>
  <si>
    <t>VISION.BO</t>
  </si>
  <si>
    <t>Vision Cinemas Ltd</t>
  </si>
  <si>
    <t>BLBLNIN.BO</t>
  </si>
  <si>
    <t>Vishwamitra Financial</t>
  </si>
  <si>
    <t>MEFCOM.BO</t>
  </si>
  <si>
    <t>Vishvas Projects Ltd</t>
  </si>
  <si>
    <t>VISHNU.BO</t>
  </si>
  <si>
    <t>Vishnu Chemicals Ltd</t>
  </si>
  <si>
    <t>VISHMEL.BO</t>
  </si>
  <si>
    <t>Vishal Malleables Ltd</t>
  </si>
  <si>
    <t>VISAKAIND.NS</t>
  </si>
  <si>
    <t>Visaka Industries Ltd</t>
  </si>
  <si>
    <t>VISAKA.BO</t>
  </si>
  <si>
    <t>VIVIDHA.BO</t>
  </si>
  <si>
    <t>Visagar Polytex Ltd</t>
  </si>
  <si>
    <t>INCAFIN.BO</t>
  </si>
  <si>
    <t>Visagar Financial Services Ltd</t>
  </si>
  <si>
    <t>VISASTEEL.NS</t>
  </si>
  <si>
    <t>Visa Steel Ltd</t>
  </si>
  <si>
    <t>VISASTEEL.BO</t>
  </si>
  <si>
    <t>VIRTUALS.BO</t>
  </si>
  <si>
    <t>Virtualsoft Systems Ltd</t>
  </si>
  <si>
    <t>VIRNICHIQ.BO</t>
  </si>
  <si>
    <t>Virinchi Technologies Ltd</t>
  </si>
  <si>
    <t>VIRAT.BO</t>
  </si>
  <si>
    <t>Virat Industries Ltd</t>
  </si>
  <si>
    <t>VIRATCRA.BO</t>
  </si>
  <si>
    <t>Virat Crane Industries Ltd</t>
  </si>
  <si>
    <t>VIPUL.BO</t>
  </si>
  <si>
    <t>Vipul Ltd</t>
  </si>
  <si>
    <t>VIPULDYE.BO</t>
  </si>
  <si>
    <t>Vipul Dye-Chem Ltd</t>
  </si>
  <si>
    <t>VIPPYSP.BO</t>
  </si>
  <si>
    <t>Vippy Spinpro Ltd</t>
  </si>
  <si>
    <t>VINYOFL.BO</t>
  </si>
  <si>
    <t>Vinyoflex Ltd</t>
  </si>
  <si>
    <t>VINYLINDI.NS</t>
  </si>
  <si>
    <t>Vinyl Chemicals (India) Ltd</t>
  </si>
  <si>
    <t>VINYL.BO</t>
  </si>
  <si>
    <t>VINTRON.BO</t>
  </si>
  <si>
    <t>Vintron Informatics Ltd</t>
  </si>
  <si>
    <t>VINTAGES.BO</t>
  </si>
  <si>
    <t>Vintage Securities Ltd</t>
  </si>
  <si>
    <t>VINDHYATE.NS</t>
  </si>
  <si>
    <t>Vindhya Telelinks Ltd</t>
  </si>
  <si>
    <t>VINDHYAT.BO</t>
  </si>
  <si>
    <t>VINATIOR.BO</t>
  </si>
  <si>
    <t>Vinati Organics Ltd</t>
  </si>
  <si>
    <t>VIMTALABS.NS</t>
  </si>
  <si>
    <t>Vimta Labs Ltd</t>
  </si>
  <si>
    <t>VIMTA.BO</t>
  </si>
  <si>
    <t>VIMALOILQ.BO</t>
  </si>
  <si>
    <t>Vimal Oil &amp; Foods Ltd</t>
  </si>
  <si>
    <t>VIKRAMTH.BO</t>
  </si>
  <si>
    <t>Vikram Thermo (India) Ltd</t>
  </si>
  <si>
    <t>VIKASWSP.BO</t>
  </si>
  <si>
    <t>Vikas WSP Ltd</t>
  </si>
  <si>
    <t>VIKASGRAN.BO</t>
  </si>
  <si>
    <t>Vikas Granaries Ltd</t>
  </si>
  <si>
    <t>VIKALPS.BO</t>
  </si>
  <si>
    <t>Vikalp Securities Ltd</t>
  </si>
  <si>
    <t>VIJAYABAN.NS</t>
  </si>
  <si>
    <t>Vijaya Bank</t>
  </si>
  <si>
    <t>VIJAYABANK.BO</t>
  </si>
  <si>
    <t>VIJAYTX.BO</t>
  </si>
  <si>
    <t>Vijay Textiles Limited</t>
  </si>
  <si>
    <t>VIJSOLX.BO</t>
  </si>
  <si>
    <t>Vijay Solvex Ltd</t>
  </si>
  <si>
    <t>VIJSHAN.NS</t>
  </si>
  <si>
    <t>Vijay Shanthi Builders Ltd</t>
  </si>
  <si>
    <t>VIJSHAN.BO</t>
  </si>
  <si>
    <t>VIDHIDYE.BO</t>
  </si>
  <si>
    <t>Vidhi Dyestuffs</t>
  </si>
  <si>
    <t>VIDEOIND.NS</t>
  </si>
  <si>
    <t>Videocon Industries Ltd</t>
  </si>
  <si>
    <t>VIDEOCON.BO</t>
  </si>
  <si>
    <t>VICTMILL.BO</t>
  </si>
  <si>
    <t>Victoria Mills Ltd</t>
  </si>
  <si>
    <t>VICEROY.NS</t>
  </si>
  <si>
    <t>Viceroy Hotels Ltd</t>
  </si>
  <si>
    <t>VICEHOT.BO</t>
  </si>
  <si>
    <t>VGUARD.NS</t>
  </si>
  <si>
    <t>V-Guard Industries Ltd</t>
  </si>
  <si>
    <t>VGUARD.BO</t>
  </si>
  <si>
    <t>VESUVIUS.NS</t>
  </si>
  <si>
    <t>Vesuvius India Ltd</t>
  </si>
  <si>
    <t>VESUVIUS.BO</t>
  </si>
  <si>
    <t>LAMANSG.BO</t>
  </si>
  <si>
    <t>Vertical Industries Ltd</t>
  </si>
  <si>
    <t>VERTEXSPG.BO</t>
  </si>
  <si>
    <t>Vertex Spinning Ltd</t>
  </si>
  <si>
    <t>VERTEX.BO</t>
  </si>
  <si>
    <t>Vertex Securities Limited</t>
  </si>
  <si>
    <t>VERITAS.BO</t>
  </si>
  <si>
    <t>Veritas (India) Ltd</t>
  </si>
  <si>
    <t>VENUSVENT.BO</t>
  </si>
  <si>
    <t>Venus Ventures Ltd</t>
  </si>
  <si>
    <t>VENUSUNI.BO</t>
  </si>
  <si>
    <t>Venus Universal Ltd</t>
  </si>
  <si>
    <t>VENUSREM.NS</t>
  </si>
  <si>
    <t>Venus Remedies Ltd</t>
  </si>
  <si>
    <t>VENRE.BO</t>
  </si>
  <si>
    <t>VENLONENT.BO</t>
  </si>
  <si>
    <t>Venlon Enterprises Ltd</t>
  </si>
  <si>
    <t>VENKEYS.NS</t>
  </si>
  <si>
    <t>Venkys India Ltd</t>
  </si>
  <si>
    <t>VENKYS.BO</t>
  </si>
  <si>
    <t>VENKPHR.BO</t>
  </si>
  <si>
    <t>Venkat Pharma Ltd</t>
  </si>
  <si>
    <t>VELJAN.BO</t>
  </si>
  <si>
    <t>Veljan Denison Ltd</t>
  </si>
  <si>
    <t>VELHO.BO</t>
  </si>
  <si>
    <t>Velan Hotels Ltd</t>
  </si>
  <si>
    <t>NIYATI.BO</t>
  </si>
  <si>
    <t>Veerhealth Care Ltd</t>
  </si>
  <si>
    <t>VEERENRGY.BO</t>
  </si>
  <si>
    <t>Veer Energy &amp; Infrastruct</t>
  </si>
  <si>
    <t>VJLAXMIE.BO</t>
  </si>
  <si>
    <t>Veejay Lakshmi</t>
  </si>
  <si>
    <t>SARK.BO</t>
  </si>
  <si>
    <t>Vedavaag Systems Ltd</t>
  </si>
  <si>
    <t>VCKCAP.BO</t>
  </si>
  <si>
    <t>VCK Capital Market Servic</t>
  </si>
  <si>
    <t>VCCLLTD.BO</t>
  </si>
  <si>
    <t>VCCL Ltd</t>
  </si>
  <si>
    <t>VBCFERROQ.BO</t>
  </si>
  <si>
    <t>VBC Ferro Alloys Ltd</t>
  </si>
  <si>
    <t>VAXHS.BO</t>
  </si>
  <si>
    <t>Vax Housing Finance Corp Ltd</t>
  </si>
  <si>
    <t>VASCONEQ.NS</t>
  </si>
  <si>
    <t>Vascon Engineers Ltd</t>
  </si>
  <si>
    <t>VASCON.BO</t>
  </si>
  <si>
    <t>VASINFRA.BO</t>
  </si>
  <si>
    <t>Vas Infrastructure Ltd</t>
  </si>
  <si>
    <t>VARUNSHIP.NS</t>
  </si>
  <si>
    <t>Varun Shipping Co Ltd</t>
  </si>
  <si>
    <t>VARUNSHIP.BO</t>
  </si>
  <si>
    <t>VARUN.NS</t>
  </si>
  <si>
    <t>Varun Industries Ltd</t>
  </si>
  <si>
    <t>VARUN.BO</t>
  </si>
  <si>
    <t>VTL.NS</t>
  </si>
  <si>
    <t>Vardhman Textiles Ltd</t>
  </si>
  <si>
    <t>VARDHTEXT.BO</t>
  </si>
  <si>
    <t>VARDMNPOL.NS</t>
  </si>
  <si>
    <t>Vardhman Polytex Ltd</t>
  </si>
  <si>
    <t>VARDHMNPOLY.BO</t>
  </si>
  <si>
    <t>VARDHCH.BO</t>
  </si>
  <si>
    <t>Vardhman Laboratories Ltd</t>
  </si>
  <si>
    <t>VARDHINDQ.BO</t>
  </si>
  <si>
    <t>Vardhman Industries Ltd</t>
  </si>
  <si>
    <t>VHL.NS</t>
  </si>
  <si>
    <t>Vardhman Holdings Ltd</t>
  </si>
  <si>
    <t>VARDHMNH.BO</t>
  </si>
  <si>
    <t>STREIND.BO</t>
  </si>
  <si>
    <t>Vardhman Concrete Ltd</t>
  </si>
  <si>
    <t>VARDHACRL.NS</t>
  </si>
  <si>
    <t>Vardhman Acrylics Ltd</t>
  </si>
  <si>
    <t>VAPIPPR.BO</t>
  </si>
  <si>
    <t>Vapi Paper Mills Ltd</t>
  </si>
  <si>
    <t>VANTAGE.BO</t>
  </si>
  <si>
    <t>Vantage Corporate Services Ltd</t>
  </si>
  <si>
    <t>VAMSHIRU.BO</t>
  </si>
  <si>
    <t>Vamshi Rubber Ltd</t>
  </si>
  <si>
    <t>VAMA.BO</t>
  </si>
  <si>
    <t>Vama Industries Ltd</t>
  </si>
  <si>
    <t>RESPROINF.BO</t>
  </si>
  <si>
    <t>Valuemart Retail Solutions Ltd</t>
  </si>
  <si>
    <t>VALUEMART.BO</t>
  </si>
  <si>
    <t>Valuemart Info Technologi</t>
  </si>
  <si>
    <t>VALUEIND.NS</t>
  </si>
  <si>
    <t>Value Industries Ltd</t>
  </si>
  <si>
    <t>VALUEINDU.BO</t>
  </si>
  <si>
    <t>VALSONQ.BO</t>
  </si>
  <si>
    <t>Valson Industries Ltd</t>
  </si>
  <si>
    <t>VALLABHSQ.BO</t>
  </si>
  <si>
    <t>Vallabh Steels Ltd</t>
  </si>
  <si>
    <t>VALIANT.BO</t>
  </si>
  <si>
    <t>Valiant Communications Ltd</t>
  </si>
  <si>
    <t>VALECHAEN.NS</t>
  </si>
  <si>
    <t>Valecha Engineering Ltd</t>
  </si>
  <si>
    <t>VALECHEN.BO</t>
  </si>
  <si>
    <t>VAICC.BO</t>
  </si>
  <si>
    <t>Vaishno Cement Co Ltd</t>
  </si>
  <si>
    <t>MASTER.BO</t>
  </si>
  <si>
    <t>Vaishnavi Gold Ltd</t>
  </si>
  <si>
    <t>VAIBHAVG.BO</t>
  </si>
  <si>
    <t>Vaibhav Global Ltd</t>
  </si>
  <si>
    <t>VADILINDQ.BO</t>
  </si>
  <si>
    <t>Vadilal Industries Ltd</t>
  </si>
  <si>
    <t>VADILENT.BO</t>
  </si>
  <si>
    <t>Vadilal Enterprises Ltd</t>
  </si>
  <si>
    <t>VISHALRET.NS</t>
  </si>
  <si>
    <t>V2 Retail Ltd</t>
  </si>
  <si>
    <t>VISHALRET.BO</t>
  </si>
  <si>
    <t>VRWODAR.BO</t>
  </si>
  <si>
    <t>V R Woodart Ltd</t>
  </si>
  <si>
    <t>VBDESAI.BO</t>
  </si>
  <si>
    <t>V B Desai Financial</t>
  </si>
  <si>
    <t>UVBOARDS.BO</t>
  </si>
  <si>
    <t>UV Boards Ltd</t>
  </si>
  <si>
    <t>LLOYDSTEE.NS</t>
  </si>
  <si>
    <t>Uttam Value Steels Ltd</t>
  </si>
  <si>
    <t>LLOYDSTEEL.BO</t>
  </si>
  <si>
    <t>UTTAMSUGA.NS</t>
  </si>
  <si>
    <t>Uttam Sugar Mills Ltd</t>
  </si>
  <si>
    <t>UTTAMSUGR.BO</t>
  </si>
  <si>
    <t>UTTAMSTL.NS</t>
  </si>
  <si>
    <t>Uttam Galva Steels Ltd</t>
  </si>
  <si>
    <t>UTTAMSTEEL.BO</t>
  </si>
  <si>
    <t>USHER.BO</t>
  </si>
  <si>
    <t>Usher Agro Ltd</t>
  </si>
  <si>
    <t>USHDI.BO</t>
  </si>
  <si>
    <t>Ushdev International Ltd</t>
  </si>
  <si>
    <t>USHAKIRA.BO</t>
  </si>
  <si>
    <t>Ushakiran Finance Ltd</t>
  </si>
  <si>
    <t>USHAMART.NS</t>
  </si>
  <si>
    <t>Usha Martin Ltd</t>
  </si>
  <si>
    <t>USHAMARTIN.BO</t>
  </si>
  <si>
    <t>UMESLTD.NS</t>
  </si>
  <si>
    <t>Usha Martin Education</t>
  </si>
  <si>
    <t>UMESL.BO</t>
  </si>
  <si>
    <t>VNKSOFT.BO</t>
  </si>
  <si>
    <t>USG Tech Solutions Ltd</t>
  </si>
  <si>
    <t>URJAGLOBA.BO</t>
  </si>
  <si>
    <t>Urja Global Ltd</t>
  </si>
  <si>
    <t>UPSURGE.BO</t>
  </si>
  <si>
    <t>Upsurge Investment</t>
  </si>
  <si>
    <t>UPERGANGE.NS</t>
  </si>
  <si>
    <t>Upper Ganges Sugar &amp; Indu</t>
  </si>
  <si>
    <t>UPPERGA.BO</t>
  </si>
  <si>
    <t>UPASAFN.BO</t>
  </si>
  <si>
    <t>Upasana Finance Ltd</t>
  </si>
  <si>
    <t>UPHOT.BO</t>
  </si>
  <si>
    <t>UP Hotels Ltd</t>
  </si>
  <si>
    <t>UNJHAFOR.BO</t>
  </si>
  <si>
    <t>Unjha Formulations Ltd</t>
  </si>
  <si>
    <t>UNIWORTH.BO</t>
  </si>
  <si>
    <t>Uniworth Ltd</t>
  </si>
  <si>
    <t>UNIVSTAR.BO</t>
  </si>
  <si>
    <t>Universal Starch-Chem All</t>
  </si>
  <si>
    <t>UNIVPRIM.BO</t>
  </si>
  <si>
    <t>Universal Prime Aluminium Ltd</t>
  </si>
  <si>
    <t>UNIOFFICE.BO</t>
  </si>
  <si>
    <t>Universal Office Automati</t>
  </si>
  <si>
    <t>UNIVCABLE.NS</t>
  </si>
  <si>
    <t>Universal Cables Ltd</t>
  </si>
  <si>
    <t>UNICABLE.BO</t>
  </si>
  <si>
    <t>UNIVARTS.BO</t>
  </si>
  <si>
    <t>Universal Arts Ltd</t>
  </si>
  <si>
    <t>UNITY.NS</t>
  </si>
  <si>
    <t>Unity Infraprojects Ltd</t>
  </si>
  <si>
    <t>UNITY.BO</t>
  </si>
  <si>
    <t>UNITUBE.BO</t>
  </si>
  <si>
    <t>Uni-Tubes Ltd</t>
  </si>
  <si>
    <t>UNITEDTE.BO</t>
  </si>
  <si>
    <t>United Textiles Ltd</t>
  </si>
  <si>
    <t>UNITDSPR.BO</t>
  </si>
  <si>
    <t>United Spirits Ltd</t>
  </si>
  <si>
    <t>UNIPHOS.NS</t>
  </si>
  <si>
    <t>United Phosphorus Ltd</t>
  </si>
  <si>
    <t>UNITEDPHOS.BO</t>
  </si>
  <si>
    <t>NEEMTEK.BO</t>
  </si>
  <si>
    <t>United Interactive Ltd</t>
  </si>
  <si>
    <t>UNIDT.BO</t>
  </si>
  <si>
    <t>United Drilling Tools Ltd</t>
  </si>
  <si>
    <t>UNITDCR.BO</t>
  </si>
  <si>
    <t>United Credit Ltd</t>
  </si>
  <si>
    <t>UBL.NS</t>
  </si>
  <si>
    <t>United Breweries Ltd</t>
  </si>
  <si>
    <t>UNITEDBREW.BO</t>
  </si>
  <si>
    <t>UBHOLDING.NS</t>
  </si>
  <si>
    <t>United Breweries holdings</t>
  </si>
  <si>
    <t>UBHOLDING.BO</t>
  </si>
  <si>
    <t>UNITEDBNK.BO</t>
  </si>
  <si>
    <t>United Bank of India</t>
  </si>
  <si>
    <t>UNITECH.NS</t>
  </si>
  <si>
    <t>Unitech International Ltd</t>
  </si>
  <si>
    <t>UNITINT.BO</t>
  </si>
  <si>
    <t>UNITECH.BO</t>
  </si>
  <si>
    <t>UNISH.BO</t>
  </si>
  <si>
    <t>Unisys Softwares &amp; Holdin</t>
  </si>
  <si>
    <t>UNISTRMU.BO</t>
  </si>
  <si>
    <t>Unistar Multimedia Ltd</t>
  </si>
  <si>
    <t>UNRYLMA.BO</t>
  </si>
  <si>
    <t>Uniroyal Marine Exports Ltd</t>
  </si>
  <si>
    <t>UNIROYAL.BO</t>
  </si>
  <si>
    <t>Uniroyal Industries Ltd</t>
  </si>
  <si>
    <t>UNIQUEO.BO</t>
  </si>
  <si>
    <t>Unique Organics Ltd</t>
  </si>
  <si>
    <t>UNIPLY.NS</t>
  </si>
  <si>
    <t>Uniply Industries Ltd</t>
  </si>
  <si>
    <t>UNIPLY.BO</t>
  </si>
  <si>
    <t>UNIENTER.NS</t>
  </si>
  <si>
    <t>Uniphos Enterprises Ltd</t>
  </si>
  <si>
    <t>UNIPHOS.BO</t>
  </si>
  <si>
    <t>UNIONBANK.NS</t>
  </si>
  <si>
    <t>Union Bank of India</t>
  </si>
  <si>
    <t>UNIONBANK.BO</t>
  </si>
  <si>
    <t>UNIMININ.BO</t>
  </si>
  <si>
    <t>Unimin India Ltd</t>
  </si>
  <si>
    <t>UNIMERQ.BO</t>
  </si>
  <si>
    <t>Unimers India Ltd</t>
  </si>
  <si>
    <t>UNICHEMLAB.BO</t>
  </si>
  <si>
    <t>Unichem Laboratories Ltd</t>
  </si>
  <si>
    <t>UNIABEXAL.BO</t>
  </si>
  <si>
    <t>Uni-Abex Alloy Products Ltd</t>
  </si>
  <si>
    <t>UMANGDAIR.BO</t>
  </si>
  <si>
    <t>Umang Dairies Ltd</t>
  </si>
  <si>
    <t>ULTRACEMC.NS</t>
  </si>
  <si>
    <t>UltraTech Cement Ltd</t>
  </si>
  <si>
    <t>ULTRATECH.BO</t>
  </si>
  <si>
    <t>ULTRAMAR.BO</t>
  </si>
  <si>
    <t>Ultramarine &amp; Pigments Ltd</t>
  </si>
  <si>
    <t>UGAR.BO</t>
  </si>
  <si>
    <t>Ugar Sugar Works Ltd</t>
  </si>
  <si>
    <t>UFLEX.NS</t>
  </si>
  <si>
    <t>Uflex Ltd</t>
  </si>
  <si>
    <t>UFLEX.BO</t>
  </si>
  <si>
    <t>UCOBANK.NS</t>
  </si>
  <si>
    <t>UCO Bank</t>
  </si>
  <si>
    <t>UCO.BO</t>
  </si>
  <si>
    <t>UCALFUEL.NS</t>
  </si>
  <si>
    <t>UCAL Fuel Systems Ltd</t>
  </si>
  <si>
    <t>UCALFUEL.BO</t>
  </si>
  <si>
    <t>UBENG.BO</t>
  </si>
  <si>
    <t>UB Engineering Ltd</t>
  </si>
  <si>
    <t>UTLTD.BO</t>
  </si>
  <si>
    <t>U T Ltd</t>
  </si>
  <si>
    <t>UGHOR.BO</t>
  </si>
  <si>
    <t>U G Hotels &amp; Resorts Ltd</t>
  </si>
  <si>
    <t>TYROON.BO</t>
  </si>
  <si>
    <t>Tyroon Tea Co Ltd</t>
  </si>
  <si>
    <t>TYCHE.BO</t>
  </si>
  <si>
    <t>Tyche Industries Ltd</t>
  </si>
  <si>
    <t>TWINSTAR.BO</t>
  </si>
  <si>
    <t>Twinstar Industries Ltd</t>
  </si>
  <si>
    <t>TWILITAKA.BO</t>
  </si>
  <si>
    <t>Twilight Litaka Pharma Ltd</t>
  </si>
  <si>
    <t>TVSSRICHA.NS</t>
  </si>
  <si>
    <t>TVS Srichakra Ltd</t>
  </si>
  <si>
    <t>TVSSRICHAK.BO</t>
  </si>
  <si>
    <t>TVSMOTOR.NS</t>
  </si>
  <si>
    <t>TVS Motor Co Ltd</t>
  </si>
  <si>
    <t>TVSMOTOR.BO</t>
  </si>
  <si>
    <t>TVSELECT.NS</t>
  </si>
  <si>
    <t>Tvs Electronics Ltd</t>
  </si>
  <si>
    <t>TVSELEC.BO</t>
  </si>
  <si>
    <t>IBN18.NS</t>
  </si>
  <si>
    <t>TV18 Broadcast Ltd</t>
  </si>
  <si>
    <t>IBN18.BO</t>
  </si>
  <si>
    <t>TVTODAY.NS</t>
  </si>
  <si>
    <t>TV Today Network Ltd</t>
  </si>
  <si>
    <t>TVTN.BO</t>
  </si>
  <si>
    <t>TUTIS.BO</t>
  </si>
  <si>
    <t>Tutis Technologies Ltd</t>
  </si>
  <si>
    <t>TUTIALKA.BO</t>
  </si>
  <si>
    <t>Tuticorin Alkali</t>
  </si>
  <si>
    <t>TUNITEX.BO</t>
  </si>
  <si>
    <t>Tuni Textile Mills Ltd</t>
  </si>
  <si>
    <t>TULSYAN.BO</t>
  </si>
  <si>
    <t>Tulsyan Nec Ltd</t>
  </si>
  <si>
    <t>TULSI.NS</t>
  </si>
  <si>
    <t>Tulsi Extrusions Ltd</t>
  </si>
  <si>
    <t>TULSI.BO</t>
  </si>
  <si>
    <t>TULIVE.BO</t>
  </si>
  <si>
    <t>Tulive Developers Ltd</t>
  </si>
  <si>
    <t>TULIP.NS</t>
  </si>
  <si>
    <t>Tulip Telecom Ltd</t>
  </si>
  <si>
    <t>TULIP.BO</t>
  </si>
  <si>
    <t>TULIPSTA.BO</t>
  </si>
  <si>
    <t>Tulip Star Hotels Ltd</t>
  </si>
  <si>
    <t>TUBEINVES.NS</t>
  </si>
  <si>
    <t>Tube Investments Of India Ltd</t>
  </si>
  <si>
    <t>TUBEINVEST.BO</t>
  </si>
  <si>
    <t>TTKPRESTI.NS</t>
  </si>
  <si>
    <t>TTK Prestige Ltd</t>
  </si>
  <si>
    <t>TTKPRES.BO</t>
  </si>
  <si>
    <t>TTKHE.BO</t>
  </si>
  <si>
    <t>TTK Healthcare Ltd</t>
  </si>
  <si>
    <t>TSL.BO</t>
  </si>
  <si>
    <t>TSL Industries Ltd</t>
  </si>
  <si>
    <t>TRIVENIGQ.BO</t>
  </si>
  <si>
    <t>Triveni Glass Ltd</t>
  </si>
  <si>
    <t>TRIVENI.NS</t>
  </si>
  <si>
    <t>Triveni Engineering &amp; Ind</t>
  </si>
  <si>
    <t>TEIL.BO</t>
  </si>
  <si>
    <t>TRITONV.BO</t>
  </si>
  <si>
    <t>Triton Valves Ltd</t>
  </si>
  <si>
    <t>TRITON.BO</t>
  </si>
  <si>
    <t>Triton Corp Ltd</t>
  </si>
  <si>
    <t>TRISHAKT.BO</t>
  </si>
  <si>
    <t>Trishakti Electonics</t>
  </si>
  <si>
    <t>SHARPTR.BO</t>
  </si>
  <si>
    <t>Trinity Tradelink Ltd</t>
  </si>
  <si>
    <t>INDOZIN-B.BO</t>
  </si>
  <si>
    <t>Trinetra Cement Ltd</t>
  </si>
  <si>
    <t>TRINETHRA.BO</t>
  </si>
  <si>
    <t>Trinethra Infra Ventures Ltd</t>
  </si>
  <si>
    <t>TRIMURTHI.BO</t>
  </si>
  <si>
    <t>Trimurthi Drugs</t>
  </si>
  <si>
    <t>TRIJAL.BO</t>
  </si>
  <si>
    <t>Trijal Industries Ltd</t>
  </si>
  <si>
    <t>TRIGYN.NS</t>
  </si>
  <si>
    <t>Trigyn Technologies Ltd</t>
  </si>
  <si>
    <t>TRIGYNTECH.BO</t>
  </si>
  <si>
    <t>MAGICUT.BO</t>
  </si>
  <si>
    <t>Trident Tools Ltd</t>
  </si>
  <si>
    <t>ABSHEKIND.NS</t>
  </si>
  <si>
    <t>Trident Ltd</t>
  </si>
  <si>
    <t>ABHIIND.BO</t>
  </si>
  <si>
    <t>TRICOM.NS</t>
  </si>
  <si>
    <t>Tricom India Ltd</t>
  </si>
  <si>
    <t>TRICOM.BO</t>
  </si>
  <si>
    <t>RIDS.BO</t>
  </si>
  <si>
    <t>Tricom Fruit Products Ltd</t>
  </si>
  <si>
    <t>TRIBHSG.BO</t>
  </si>
  <si>
    <t>Tribhuvan Housing Ltd</t>
  </si>
  <si>
    <t>TRF.BO</t>
  </si>
  <si>
    <t>TRF Ltd</t>
  </si>
  <si>
    <t>TRENT.NS</t>
  </si>
  <si>
    <t>Trent Ltd</t>
  </si>
  <si>
    <t>TRENT.BO</t>
  </si>
  <si>
    <t>TRENDELEC.BO</t>
  </si>
  <si>
    <t>Trend Electronics Ltd</t>
  </si>
  <si>
    <t>TRCFIN.BO</t>
  </si>
  <si>
    <t>TRC Financial Services Ltd</t>
  </si>
  <si>
    <t>TFL.NS</t>
  </si>
  <si>
    <t>Transwarranty Finance Ltd</t>
  </si>
  <si>
    <t>TFL.BO</t>
  </si>
  <si>
    <t>TCI.NS</t>
  </si>
  <si>
    <t>Transport Corp of India Ltd</t>
  </si>
  <si>
    <t>TCI.BO</t>
  </si>
  <si>
    <t>TRANSPEK.BO</t>
  </si>
  <si>
    <t>Transpek Industry Ltd</t>
  </si>
  <si>
    <t>TRANSPEKF.BO</t>
  </si>
  <si>
    <t>Transpek Finance Ltd</t>
  </si>
  <si>
    <t>TRABI.BO</t>
  </si>
  <si>
    <t>Transgene Biotek Ltd</t>
  </si>
  <si>
    <t>TRANSFRE.BO</t>
  </si>
  <si>
    <t>Trans-Freight Containers Ltd</t>
  </si>
  <si>
    <t>TRIL.NS</t>
  </si>
  <si>
    <t>Transformers &amp; Rectifiers</t>
  </si>
  <si>
    <t>TRIL.BO</t>
  </si>
  <si>
    <t>TRANSCOR.BO</t>
  </si>
  <si>
    <t>Transcorp International Ltd</t>
  </si>
  <si>
    <t>TRANSCHE.BO</t>
  </si>
  <si>
    <t>Transchem Ltd</t>
  </si>
  <si>
    <t>TRANSASIA.BO</t>
  </si>
  <si>
    <t>Trans Asia Corp Ltd</t>
  </si>
  <si>
    <t>TRADWIN.BO</t>
  </si>
  <si>
    <t>Trade Wings Ltd</t>
  </si>
  <si>
    <t>TPLPLAST.BO</t>
  </si>
  <si>
    <t>TPL Plastech Ltd</t>
  </si>
  <si>
    <t>TFCILTD.NS</t>
  </si>
  <si>
    <t>Tourism Finance of India</t>
  </si>
  <si>
    <t>TFCIL.BO</t>
  </si>
  <si>
    <t>TOTEX.BO</t>
  </si>
  <si>
    <t>Total Hospitality Ltd</t>
  </si>
  <si>
    <t>TORNTPOWE.NS</t>
  </si>
  <si>
    <t>Torrent Power Ltd</t>
  </si>
  <si>
    <t>TORNTPOWR.BO</t>
  </si>
  <si>
    <t>TORNTPHAR.NS</t>
  </si>
  <si>
    <t>Torrent Pharmaceuticals Ltd</t>
  </si>
  <si>
    <t>TORRENTPH.BO</t>
  </si>
  <si>
    <t>TOKYOPLAS.NS</t>
  </si>
  <si>
    <t>Tokyo Plast International Ltd</t>
  </si>
  <si>
    <t>TOKYOPLA.BO</t>
  </si>
  <si>
    <t>TOKYOFIN.BO</t>
  </si>
  <si>
    <t>Tokyo Finance Ltd</t>
  </si>
  <si>
    <t>TODAYS.NS</t>
  </si>
  <si>
    <t>Todays Writing Products Ltd</t>
  </si>
  <si>
    <t>TODAYS.BO</t>
  </si>
  <si>
    <t>TOBUENT.BO</t>
  </si>
  <si>
    <t>Tobu Enterprises Ltd</t>
  </si>
  <si>
    <t>TITANSEC.BO</t>
  </si>
  <si>
    <t>Titan Securities Ltd</t>
  </si>
  <si>
    <t>TITAN.BO</t>
  </si>
  <si>
    <t>Titan Industries Ltd</t>
  </si>
  <si>
    <t>TITANBIO.BO</t>
  </si>
  <si>
    <t>Titan Bio-Tech Ltd</t>
  </si>
  <si>
    <t>TWL.NS</t>
  </si>
  <si>
    <t>Titagarh Wagons Ltd</t>
  </si>
  <si>
    <t>TITAGARHWAG.BO</t>
  </si>
  <si>
    <t>TIRUSTA.BO</t>
  </si>
  <si>
    <t>Tirupati Starch</t>
  </si>
  <si>
    <t>TIRSARJ.BO</t>
  </si>
  <si>
    <t>Tirupati Sargan Ltd</t>
  </si>
  <si>
    <t>TIRIN.BO</t>
  </si>
  <si>
    <t>Tirupati Industries</t>
  </si>
  <si>
    <t>TIRFOAM.BO</t>
  </si>
  <si>
    <t>Tirupati Foam Ltd</t>
  </si>
  <si>
    <t>TIPSINDLT.NS</t>
  </si>
  <si>
    <t>TIPS Industries Ltd</t>
  </si>
  <si>
    <t>TIPS.BO</t>
  </si>
  <si>
    <t>TINAOVER.BO</t>
  </si>
  <si>
    <t>Tinna Rubber</t>
  </si>
  <si>
    <t>TIMKEN.NS</t>
  </si>
  <si>
    <t>Timken India Ltd</t>
  </si>
  <si>
    <t>TIMKEN.BO</t>
  </si>
  <si>
    <t>TIMEX.BO</t>
  </si>
  <si>
    <t>Timex Group India Ltd</t>
  </si>
  <si>
    <t>TIMESGTY.NS</t>
  </si>
  <si>
    <t>Times Guaranty Ltd</t>
  </si>
  <si>
    <t>TIMESGUR.BO</t>
  </si>
  <si>
    <t>TIMETECHN.NS</t>
  </si>
  <si>
    <t>Time Technoplast Ltd</t>
  </si>
  <si>
    <t>TIMETECNO.BO</t>
  </si>
  <si>
    <t>TILAKIND.BO</t>
  </si>
  <si>
    <t>Tilaknagar Industries Ltd</t>
  </si>
  <si>
    <t>TIL.NS</t>
  </si>
  <si>
    <t>TIL Ltd</t>
  </si>
  <si>
    <t>TIL.BO</t>
  </si>
  <si>
    <t>TIDEWATER.NS</t>
  </si>
  <si>
    <t>Tide Water Oil Co India Ltd</t>
  </si>
  <si>
    <t>TIDEWAT.BO</t>
  </si>
  <si>
    <t>THOMASCOO.NS</t>
  </si>
  <si>
    <t>Thomas Cook India Ltd</t>
  </si>
  <si>
    <t>THOMASCOOK.BO</t>
  </si>
  <si>
    <t>TIRUMALCH.NS</t>
  </si>
  <si>
    <t>Thirumalai Chemicals Ltd</t>
  </si>
  <si>
    <t>THIRUMALAI.BO</t>
  </si>
  <si>
    <t>THIRUSUGA.NS</t>
  </si>
  <si>
    <t>Thiru Arooran Sugars Ltd</t>
  </si>
  <si>
    <t>THIRUSUG.BO</t>
  </si>
  <si>
    <t>THINKSOFT.NS</t>
  </si>
  <si>
    <t>Thinksoft Global Services Ltd</t>
  </si>
  <si>
    <t>THINKSOFT.BO</t>
  </si>
  <si>
    <t>THERMAX.NS</t>
  </si>
  <si>
    <t>Thermax Ltd</t>
  </si>
  <si>
    <t>THERMAX.BO</t>
  </si>
  <si>
    <t>THEMISMED.NS</t>
  </si>
  <si>
    <t>Themis Medicare Ltd</t>
  </si>
  <si>
    <t>THEMIS.BO</t>
  </si>
  <si>
    <t>UNITEDTEA.NS</t>
  </si>
  <si>
    <t>The United Nilgiri Tea</t>
  </si>
  <si>
    <t>RAISHRCK.BO</t>
  </si>
  <si>
    <t>The Rai Saheb</t>
  </si>
  <si>
    <t>THANGAMAY.NS</t>
  </si>
  <si>
    <t>Thangamayil Jewellery Ltd</t>
  </si>
  <si>
    <t>TMJL.BO</t>
  </si>
  <si>
    <t>THAES.BO</t>
  </si>
  <si>
    <t>Thana Electric Supply Co Ltd</t>
  </si>
  <si>
    <t>THAMBBI.BO</t>
  </si>
  <si>
    <t>Thambbi Modern Spinning M</t>
  </si>
  <si>
    <t>THAKDEV.BO</t>
  </si>
  <si>
    <t>Thakkars Developers Ltd</t>
  </si>
  <si>
    <t>BHAGWATIH.NS</t>
  </si>
  <si>
    <t>TGB Banquets &amp; Hotels Ltd</t>
  </si>
  <si>
    <t>BHAGWATIHO.BO</t>
  </si>
  <si>
    <t>TEXPI.BO</t>
  </si>
  <si>
    <t>Texplast Industries Ltd</t>
  </si>
  <si>
    <t>TEXMOPIPE.NS</t>
  </si>
  <si>
    <t>Texmo Pipes &amp; Products Ltd</t>
  </si>
  <si>
    <t>TEXMOPIPES.BO</t>
  </si>
  <si>
    <t>TEXMACOLT.NS</t>
  </si>
  <si>
    <t>Texmaco Infrastructure</t>
  </si>
  <si>
    <t>TEXMACO.BO</t>
  </si>
  <si>
    <t>TERAI.BO</t>
  </si>
  <si>
    <t>Terai Tea Co Ltd</t>
  </si>
  <si>
    <t>TERASOFT.BO</t>
  </si>
  <si>
    <t>Tera Software Ltd</t>
  </si>
  <si>
    <t>TEEAI.BO</t>
  </si>
  <si>
    <t>Teesta Agro Industries Ltd</t>
  </si>
  <si>
    <t>TECPO.BO</t>
  </si>
  <si>
    <t>Techtran Polylenses Ltd</t>
  </si>
  <si>
    <t>SOLIXTEC.BO</t>
  </si>
  <si>
    <t>TechNVision Ventures Ltd</t>
  </si>
  <si>
    <t>TECHNOFAB.BO</t>
  </si>
  <si>
    <t>Technofab Engineering Ltd</t>
  </si>
  <si>
    <t>TIIL.NS</t>
  </si>
  <si>
    <t>Technocraft Industries In</t>
  </si>
  <si>
    <t>TIIL.BO</t>
  </si>
  <si>
    <t>TECHFOR.BO</t>
  </si>
  <si>
    <t>Techno Forge Ltd</t>
  </si>
  <si>
    <t>TECHNO.NS</t>
  </si>
  <si>
    <t>Techno Electric</t>
  </si>
  <si>
    <t>TECHM.NS</t>
  </si>
  <si>
    <t>Tech Mahindra Ltd</t>
  </si>
  <si>
    <t>TECHM.BO</t>
  </si>
  <si>
    <t>TCPLPACK.BO</t>
  </si>
  <si>
    <t>TCPL Packaging Ltd</t>
  </si>
  <si>
    <t>TCIIND.BO</t>
  </si>
  <si>
    <t>TCI Industries Ltd</t>
  </si>
  <si>
    <t>TCIFINANC.NS</t>
  </si>
  <si>
    <t>TCI Finance Ltd</t>
  </si>
  <si>
    <t>TCIFIN.BO</t>
  </si>
  <si>
    <t>TCFCFINQ.BO</t>
  </si>
  <si>
    <t>TCFC Finance Ltd</t>
  </si>
  <si>
    <t>TATAYODO.BO</t>
  </si>
  <si>
    <t>Tayo Rolls Ltd</t>
  </si>
  <si>
    <t>AVCOTEX.BO</t>
  </si>
  <si>
    <t>Tavernier Resources Ltd</t>
  </si>
  <si>
    <t>TATIAGLOB.BO</t>
  </si>
  <si>
    <t>Tatia Global Venture Ltd</t>
  </si>
  <si>
    <t>TTML.NS</t>
  </si>
  <si>
    <t>Tata Teleservices (Mahara</t>
  </si>
  <si>
    <t>TTML.BO</t>
  </si>
  <si>
    <t>TATASTEEL.NS</t>
  </si>
  <si>
    <t>Tata Steel Ltd</t>
  </si>
  <si>
    <t>TATASTL.BO</t>
  </si>
  <si>
    <t>TATASPONG.NS</t>
  </si>
  <si>
    <t>Tata Sponge Iron Ltd</t>
  </si>
  <si>
    <t>TATASPONGE.BO</t>
  </si>
  <si>
    <t>TATAMETAL.NS</t>
  </si>
  <si>
    <t>Tata Metaliks Ltd</t>
  </si>
  <si>
    <t>TATAMETALI.BO</t>
  </si>
  <si>
    <t>TATAINVES.NS</t>
  </si>
  <si>
    <t>Tata Investment Corp Ltd</t>
  </si>
  <si>
    <t>TATAINVEST.BO</t>
  </si>
  <si>
    <t>TATAGLOBA.NS</t>
  </si>
  <si>
    <t>Tata Global Beverages Ltd</t>
  </si>
  <si>
    <t>TATATEA.BO</t>
  </si>
  <si>
    <t>TATAELXSI.NS</t>
  </si>
  <si>
    <t>Tata Elxsi Ltd</t>
  </si>
  <si>
    <t>TATAELXSI.BO</t>
  </si>
  <si>
    <t>TCS.NS</t>
  </si>
  <si>
    <t>Tata Consultancy Services Ltd</t>
  </si>
  <si>
    <t>TCS.BO</t>
  </si>
  <si>
    <t>TATACOMM.NS</t>
  </si>
  <si>
    <t>Tata Communications Ltd</t>
  </si>
  <si>
    <t>TATACOMM.BO</t>
  </si>
  <si>
    <t>TATACOFFE.NS</t>
  </si>
  <si>
    <t>Tata Coffee Ltd</t>
  </si>
  <si>
    <t>TATACOFFEE.BO</t>
  </si>
  <si>
    <t>TATACHEM.NS</t>
  </si>
  <si>
    <t>Tata Chemicals Ltd</t>
  </si>
  <si>
    <t>TATACHEM.BO</t>
  </si>
  <si>
    <t>TASTYBIT.BO</t>
  </si>
  <si>
    <t>Tasty Bite Eatables Ltd</t>
  </si>
  <si>
    <t>ROMAN.NS</t>
  </si>
  <si>
    <t>Tarmat Ltd</t>
  </si>
  <si>
    <t>ROMAN.BO</t>
  </si>
  <si>
    <t>TARAPURTL.BO</t>
  </si>
  <si>
    <t>Tarapur Transformers Ltd</t>
  </si>
  <si>
    <t>TARAI.BO</t>
  </si>
  <si>
    <t>Tarai Foods Ltd</t>
  </si>
  <si>
    <t>TANTIACON.NS</t>
  </si>
  <si>
    <t>Tantia Constructions Ltd</t>
  </si>
  <si>
    <t>TANTIACON.BO</t>
  </si>
  <si>
    <t>TANLA.NS</t>
  </si>
  <si>
    <t>Tanla Solutions Ltd</t>
  </si>
  <si>
    <t>TANLA.BO</t>
  </si>
  <si>
    <t>TANFAC.BO</t>
  </si>
  <si>
    <t>TANFAC Industries Ltd</t>
  </si>
  <si>
    <t>TANAA.BO</t>
  </si>
  <si>
    <t>Taneja Aerospace &amp; Aviati</t>
  </si>
  <si>
    <t>TNTELE.NS</t>
  </si>
  <si>
    <t>Tamilnadu Telecommunicati</t>
  </si>
  <si>
    <t>TNTELE.BO</t>
  </si>
  <si>
    <t>TNPETRO.NS</t>
  </si>
  <si>
    <t>Tamilnadu Petroproducts Ltd</t>
  </si>
  <si>
    <t>TNPETRO.BO</t>
  </si>
  <si>
    <t>TAMJAIM.BO</t>
  </si>
  <si>
    <t>Tamilnadu Jai Bharath</t>
  </si>
  <si>
    <t>TNPL.NS</t>
  </si>
  <si>
    <t>Tamil Nadu Newsprint &amp; Pa</t>
  </si>
  <si>
    <t>TNPL.BO</t>
  </si>
  <si>
    <t>TAMBOLI.BO</t>
  </si>
  <si>
    <t>Tamboli Capital Ltd</t>
  </si>
  <si>
    <t>TALWALKAR.BO</t>
  </si>
  <si>
    <t>Talwalkars Better Value F</t>
  </si>
  <si>
    <t>TALBROAUT.NS</t>
  </si>
  <si>
    <t>Talbros Automotive Compon</t>
  </si>
  <si>
    <t>TALBROSQ.BO</t>
  </si>
  <si>
    <t>TAKE.NS</t>
  </si>
  <si>
    <t>Take Solutions Ltd</t>
  </si>
  <si>
    <t>TAKE.BO</t>
  </si>
  <si>
    <t>TAJGVK.NS</t>
  </si>
  <si>
    <t>Taj GVK Hotels &amp; Resorts Ltd</t>
  </si>
  <si>
    <t>TAJGVK.BO</t>
  </si>
  <si>
    <t>TAINWALCH.NS</t>
  </si>
  <si>
    <t>Tainwala Chemical and Pla</t>
  </si>
  <si>
    <t>TAINWALA.BO</t>
  </si>
  <si>
    <t>TAIIND.BO</t>
  </si>
  <si>
    <t>Tai Industries Ltd</t>
  </si>
  <si>
    <t>TTL.NS</t>
  </si>
  <si>
    <t>T T Ltd</t>
  </si>
  <si>
    <t>TTL.BO</t>
  </si>
  <si>
    <t>TCMLMTD.BO</t>
  </si>
  <si>
    <t>T C M Ltd</t>
  </si>
  <si>
    <t>TIGLOB.BO</t>
  </si>
  <si>
    <t>T &amp; I Global Ltd</t>
  </si>
  <si>
    <t>SYSTMTXC.BO</t>
  </si>
  <si>
    <t>Systematix Corporate Serv</t>
  </si>
  <si>
    <t>SYSCHEM.BO</t>
  </si>
  <si>
    <t>Syschem (India) Ltd</t>
  </si>
  <si>
    <t>SYNTHFO.BO</t>
  </si>
  <si>
    <t>Synthiko Foils Ltd</t>
  </si>
  <si>
    <t>JYOTICOS.BO</t>
  </si>
  <si>
    <t>Synergy Cosmetics (Exim) Ltd</t>
  </si>
  <si>
    <t>SYNDIBANK.NS</t>
  </si>
  <si>
    <t>Syndicate Bank</t>
  </si>
  <si>
    <t>SYNDIBANK.BO</t>
  </si>
  <si>
    <t>SYNCOM.NS</t>
  </si>
  <si>
    <t>Syncom Healthcare Ltd</t>
  </si>
  <si>
    <t>SYNCOMH.BO</t>
  </si>
  <si>
    <t>SYNCOM.BO</t>
  </si>
  <si>
    <t>Syncom Formulation (India) Ltd</t>
  </si>
  <si>
    <t>SYLPH.BO</t>
  </si>
  <si>
    <t>Sylph Technologies Ltd</t>
  </si>
  <si>
    <t>ZROTAMCO.BO</t>
  </si>
  <si>
    <t>Sword-Edge Commercials Ltd</t>
  </si>
  <si>
    <t>SWITCHTE.BO</t>
  </si>
  <si>
    <t>Switching Technologies Gu</t>
  </si>
  <si>
    <t>SWISSGLA.BO</t>
  </si>
  <si>
    <t>Swiss Glascoat Equipments Ltd</t>
  </si>
  <si>
    <t>NUMERICPW.NS</t>
  </si>
  <si>
    <t>Swelect Energy Systems Ltd</t>
  </si>
  <si>
    <t>NUMERICP.BO</t>
  </si>
  <si>
    <t>SWASTIKA.BO</t>
  </si>
  <si>
    <t>Swastika Investsmart Ltd</t>
  </si>
  <si>
    <t>SWASTIVI.BO</t>
  </si>
  <si>
    <t>Swasti Vinayaka Synthetics Ltd</t>
  </si>
  <si>
    <t>SVGEMS.BO</t>
  </si>
  <si>
    <t>Swasti Vinayaka</t>
  </si>
  <si>
    <t>SHYAMST.BO</t>
  </si>
  <si>
    <t>Swarnsarita Gems Ltd</t>
  </si>
  <si>
    <t>OCTANT.BO</t>
  </si>
  <si>
    <t>Swarnajyothi Agrotech</t>
  </si>
  <si>
    <t>SWRNASE.BO</t>
  </si>
  <si>
    <t>Swarna Securities Ltd</t>
  </si>
  <si>
    <t>SWARAJENG.NS</t>
  </si>
  <si>
    <t>Swaraj Engines Ltd</t>
  </si>
  <si>
    <t>SWARAJENG.BO</t>
  </si>
  <si>
    <t>LALPHOU.BO</t>
  </si>
  <si>
    <t>SW Investments Ltd</t>
  </si>
  <si>
    <t>SCENARIO.BO</t>
  </si>
  <si>
    <t>SVP Global Ventures Ltd</t>
  </si>
  <si>
    <t>SVCSUPE.BO</t>
  </si>
  <si>
    <t>SVC Superchem Ltd</t>
  </si>
  <si>
    <t>SVAMSOF.BO</t>
  </si>
  <si>
    <t>Svam Software Ltd</t>
  </si>
  <si>
    <t>SUZLON.NS</t>
  </si>
  <si>
    <t>Suzlon Energy Ltd</t>
  </si>
  <si>
    <t>SUZLON.BO</t>
  </si>
  <si>
    <t>SUVEN.NS</t>
  </si>
  <si>
    <t>Suven Life Sciences Ltd</t>
  </si>
  <si>
    <t>SUVEN.BO</t>
  </si>
  <si>
    <t>SUTLEJTEX.NS</t>
  </si>
  <si>
    <t>Sutlej Textiles And Indus</t>
  </si>
  <si>
    <t>SUTLEJTEX.BO</t>
  </si>
  <si>
    <t>SURYVANSP.BO</t>
  </si>
  <si>
    <t>Suryavanshi Spinning Mills Ltd</t>
  </si>
  <si>
    <t>SURYNGRF.BO</t>
  </si>
  <si>
    <t>Suryanagri Finlease Ltd</t>
  </si>
  <si>
    <t>SURYALA.BO</t>
  </si>
  <si>
    <t>Suryalata Spinning Mills Ltd</t>
  </si>
  <si>
    <t>SURYALAXM.NS</t>
  </si>
  <si>
    <t>Suryalakshmi Cotton Mills Ltd</t>
  </si>
  <si>
    <t>SURYCOTM.BO</t>
  </si>
  <si>
    <t>SURYAJYOT.NS</t>
  </si>
  <si>
    <t>Suryajyoti Spinning Mills Ltd</t>
  </si>
  <si>
    <t>SURYAJOTS.BO</t>
  </si>
  <si>
    <t>SURYACHAKRA.BO</t>
  </si>
  <si>
    <t>Suryachakra Power Corp Ltd</t>
  </si>
  <si>
    <t>SURYAAMBA.BO</t>
  </si>
  <si>
    <t>Suryaamba Spinning Mills Ltd</t>
  </si>
  <si>
    <t>SURYAROSN.NS</t>
  </si>
  <si>
    <t>Surya Roshni Ltd</t>
  </si>
  <si>
    <t>SURYAROSNI.BO</t>
  </si>
  <si>
    <t>SURYAP.BO</t>
  </si>
  <si>
    <t>Surya Pharmaceutical Ltd</t>
  </si>
  <si>
    <t>SURATEX.BO</t>
  </si>
  <si>
    <t>Surat Textile Mills Ltd</t>
  </si>
  <si>
    <t>SURANAVEL.NS</t>
  </si>
  <si>
    <t>Surana Ventures Ltd</t>
  </si>
  <si>
    <t>SURANATP.BO</t>
  </si>
  <si>
    <t>Surana Telecom Ltd</t>
  </si>
  <si>
    <t>SURANAIND.NS</t>
  </si>
  <si>
    <t>Surana Industries Ltd</t>
  </si>
  <si>
    <t>SURANAIN.BO</t>
  </si>
  <si>
    <t>SURANACOR.NS</t>
  </si>
  <si>
    <t>Surana Corp Ltd</t>
  </si>
  <si>
    <t>SURANACO.BO</t>
  </si>
  <si>
    <t>SURAJ.BO</t>
  </si>
  <si>
    <t>Suraj Products Ltd</t>
  </si>
  <si>
    <t>SURAJST.BO</t>
  </si>
  <si>
    <t>Suraj Ltd</t>
  </si>
  <si>
    <t>SUPREMETE.NS</t>
  </si>
  <si>
    <t>Supreme Tex Mart Ltd</t>
  </si>
  <si>
    <t>SUPREMTEX.BO</t>
  </si>
  <si>
    <t>SUPPETRO.NS</t>
  </si>
  <si>
    <t>Supreme Petrochem Ltd</t>
  </si>
  <si>
    <t>SUPREMEPET.BO</t>
  </si>
  <si>
    <t>SUPREMEINF.BO</t>
  </si>
  <si>
    <t>Supreme Infrastructure In</t>
  </si>
  <si>
    <t>SUPREMEIND.BO</t>
  </si>
  <si>
    <t>Supreme Industries Ltd</t>
  </si>
  <si>
    <t>SUPREHOL.BO</t>
  </si>
  <si>
    <t>Supreme Holdings</t>
  </si>
  <si>
    <t>SUPRAJIT.NS</t>
  </si>
  <si>
    <t>Suprajit Engineering Ltd</t>
  </si>
  <si>
    <t>SUPRAENG.BO</t>
  </si>
  <si>
    <t>VIJAYGR.BO</t>
  </si>
  <si>
    <t>Supra Trends Ltd</t>
  </si>
  <si>
    <t>SUPRHOUSE.BO</t>
  </si>
  <si>
    <t>Superhouse Ltd</t>
  </si>
  <si>
    <t>SUPERTAN.BO</t>
  </si>
  <si>
    <t>Super Tannery Ltd</t>
  </si>
  <si>
    <t>SUPERSPIN.NS</t>
  </si>
  <si>
    <t>Super Spinning Mills Ltd</t>
  </si>
  <si>
    <t>SUPERSPG.BO</t>
  </si>
  <si>
    <t>SUPERSALE.BO</t>
  </si>
  <si>
    <t>Super Sales India Ltd</t>
  </si>
  <si>
    <t>SUCROSA.BO</t>
  </si>
  <si>
    <t>Super Crop Safe Ltd</t>
  </si>
  <si>
    <t>SUPERBAK.BO</t>
  </si>
  <si>
    <t>Super Bakers (India) Ltd</t>
  </si>
  <si>
    <t>SUNTECK.BO</t>
  </si>
  <si>
    <t>Sunteck Realty Ltd</t>
  </si>
  <si>
    <t>SUNSHIEL.BO</t>
  </si>
  <si>
    <t>Sunshield Chemicals Ltd</t>
  </si>
  <si>
    <t>AKASI.BO</t>
  </si>
  <si>
    <t>Sunrise Asian Ltd</t>
  </si>
  <si>
    <t>SUNRAJDI.BO</t>
  </si>
  <si>
    <t>Sunraj Diamond Exports Ltd</t>
  </si>
  <si>
    <t>SUNITEE.BO</t>
  </si>
  <si>
    <t>Sunitee Chemicals Ltd</t>
  </si>
  <si>
    <t>SUNILHITE.NS</t>
  </si>
  <si>
    <t>Sunil Hitech Engineers Ltd</t>
  </si>
  <si>
    <t>SUNILHITEC.BO</t>
  </si>
  <si>
    <t>SUNILAGR.BO</t>
  </si>
  <si>
    <t>Sunil Agro Foods Ltd</t>
  </si>
  <si>
    <t>SUNGOLD.BO</t>
  </si>
  <si>
    <t>Sungold Capital Ltd</t>
  </si>
  <si>
    <t>SUNFLAG.NS</t>
  </si>
  <si>
    <t>Sunflag Iron &amp; Steel Co Ltd</t>
  </si>
  <si>
    <t>SUNFLAGIRN.BO</t>
  </si>
  <si>
    <t>SUNDYEX.BO</t>
  </si>
  <si>
    <t>Sunday Export Ltd</t>
  </si>
  <si>
    <t>SUNDARAM.BO</t>
  </si>
  <si>
    <t>Sundaram Multi Pap Ltd</t>
  </si>
  <si>
    <t>SUNDARMFI.NS</t>
  </si>
  <si>
    <t>Sundaram Finance Ltd</t>
  </si>
  <si>
    <t>SUNDARMFIN.BO</t>
  </si>
  <si>
    <t>SUNDRMFAS.NS</t>
  </si>
  <si>
    <t>Sundaram Fasteners Ltd</t>
  </si>
  <si>
    <t>SUNDRMFAST.BO</t>
  </si>
  <si>
    <t>SUNDRMCLAY.BO</t>
  </si>
  <si>
    <t>Sundaram Clayton Ltd</t>
  </si>
  <si>
    <t>SUNDRMBRA.NS</t>
  </si>
  <si>
    <t>Sundaram Brake Linings Ltd</t>
  </si>
  <si>
    <t>SUNDRMBRAK.BO</t>
  </si>
  <si>
    <t>SUNCITYSY.BO</t>
  </si>
  <si>
    <t>Suncity Synthetics Ltd</t>
  </si>
  <si>
    <t>BUBST.BO</t>
  </si>
  <si>
    <t>Sunbright Stock Broking Ltd</t>
  </si>
  <si>
    <t>SUNTV.NS</t>
  </si>
  <si>
    <t>Sun TV Network Ltd</t>
  </si>
  <si>
    <t>SUNTV.BO</t>
  </si>
  <si>
    <t>WELLWORT.BO</t>
  </si>
  <si>
    <t>Sun Techno Overseas Ltd</t>
  </si>
  <si>
    <t>SUNSOUI.BO</t>
  </si>
  <si>
    <t>Sun Source (India) Ltd</t>
  </si>
  <si>
    <t>SUNPHARMA.BO</t>
  </si>
  <si>
    <t>Sun Pharmaceuticals Indus</t>
  </si>
  <si>
    <t>SPARC.NS</t>
  </si>
  <si>
    <t>Sun Pharma Advanced</t>
  </si>
  <si>
    <t>SUNPHADV.BO</t>
  </si>
  <si>
    <t>ROBINSON.BO</t>
  </si>
  <si>
    <t>Sun and Shine Worldwide Ltd</t>
  </si>
  <si>
    <t>SUMMITSEC.NS</t>
  </si>
  <si>
    <t>Summit Securities Ltd</t>
  </si>
  <si>
    <t>SUMERUIND.BO</t>
  </si>
  <si>
    <t>Sumeru Industries Ltd</t>
  </si>
  <si>
    <t>SUMEETIN.BO</t>
  </si>
  <si>
    <t>Sumeet Industries Ltd</t>
  </si>
  <si>
    <t>SUMEDHA.BO</t>
  </si>
  <si>
    <t>Sumedha Fiscal Services Ltd</t>
  </si>
  <si>
    <t>SUKHJITS.BO</t>
  </si>
  <si>
    <t>Sukhjit Starch &amp; Chemicals Ltd</t>
  </si>
  <si>
    <t>SUJANAUNI.NS</t>
  </si>
  <si>
    <t>Sujana Universal Industri</t>
  </si>
  <si>
    <t>SUJANA.BO</t>
  </si>
  <si>
    <t>SUJANAMETAL.BO</t>
  </si>
  <si>
    <t>Sujana Metal Products Ltd</t>
  </si>
  <si>
    <t>SUGALDAM.BO</t>
  </si>
  <si>
    <t>Sugal &amp; Damani Share Brok</t>
  </si>
  <si>
    <t>SUDTIND-B.BO</t>
  </si>
  <si>
    <t>Suditi Industries Ltd</t>
  </si>
  <si>
    <t>SUDIN.BO</t>
  </si>
  <si>
    <t>Sudev Industries Ltd</t>
  </si>
  <si>
    <t>SUDARSCHE.NS</t>
  </si>
  <si>
    <t>Sudarshan Chemical</t>
  </si>
  <si>
    <t>SUDRCHK-B.BO</t>
  </si>
  <si>
    <t>SUDAI.BO</t>
  </si>
  <si>
    <t>Sudal Industries Ltd</t>
  </si>
  <si>
    <t>SUBROS.NS</t>
  </si>
  <si>
    <t>Subros Ltd</t>
  </si>
  <si>
    <t>SUBROS.BO</t>
  </si>
  <si>
    <t>SUBSM.BO</t>
  </si>
  <si>
    <t>Subhash Silk Mills Ltd</t>
  </si>
  <si>
    <t>SUBEX.NS</t>
  </si>
  <si>
    <t>Subex Ltd</t>
  </si>
  <si>
    <t>SUBEXLTD.BO</t>
  </si>
  <si>
    <t>INEABS.NS</t>
  </si>
  <si>
    <t>Styrolution ABS (India) Ltd</t>
  </si>
  <si>
    <t>INABS.BO</t>
  </si>
  <si>
    <t>STURDY.BO</t>
  </si>
  <si>
    <t>Sturdy Industries Ltd</t>
  </si>
  <si>
    <t>STAR.NS</t>
  </si>
  <si>
    <t>Strides Arcolab Ltd</t>
  </si>
  <si>
    <t>STRIDES.BO</t>
  </si>
  <si>
    <t>STOVACQ.BO</t>
  </si>
  <si>
    <t>Stovec Industries Ltd</t>
  </si>
  <si>
    <t>STOREONE.NS</t>
  </si>
  <si>
    <t>Store One Retail India Ltd</t>
  </si>
  <si>
    <t>STOREONE.BO</t>
  </si>
  <si>
    <t>STONEIN.BO</t>
  </si>
  <si>
    <t>Stone India Ltd</t>
  </si>
  <si>
    <t>SGL.NS</t>
  </si>
  <si>
    <t>STL Global Ltd</t>
  </si>
  <si>
    <t>STLGLOBAL.BO</t>
  </si>
  <si>
    <t>STEWARTQ.BO</t>
  </si>
  <si>
    <t>Stewarts &amp; Lloyds Of India Ltd</t>
  </si>
  <si>
    <t>STRTECH.NS</t>
  </si>
  <si>
    <t>Sterlite Technologies Ltd</t>
  </si>
  <si>
    <t>STRTECH.BO</t>
  </si>
  <si>
    <t>SARCN.BO</t>
  </si>
  <si>
    <t>Sterling Webnet Ltd</t>
  </si>
  <si>
    <t>STERTOOLS.NS</t>
  </si>
  <si>
    <t>Sterling Tools Ltd</t>
  </si>
  <si>
    <t>STERTOOL.BO</t>
  </si>
  <si>
    <t>STERS.BO</t>
  </si>
  <si>
    <t>Sterling Strips Ltd</t>
  </si>
  <si>
    <t>STEERINTER.BO</t>
  </si>
  <si>
    <t>Sterling International En</t>
  </si>
  <si>
    <t>STERLINH.BO</t>
  </si>
  <si>
    <t>Sterling Holiday Resorts</t>
  </si>
  <si>
    <t>STRGRENWO.BO</t>
  </si>
  <si>
    <t>Sterling Greenwoods Ltd</t>
  </si>
  <si>
    <t>STERLINBI.NS</t>
  </si>
  <si>
    <t>Sterling Biotech Ltd</t>
  </si>
  <si>
    <t>STERLINBIO.BO</t>
  </si>
  <si>
    <t>STEP2COR.BO</t>
  </si>
  <si>
    <t>Step Two Corp Ltd</t>
  </si>
  <si>
    <t>SELLAID.BO</t>
  </si>
  <si>
    <t>Stellant Securities</t>
  </si>
  <si>
    <t>STEELCO.BO</t>
  </si>
  <si>
    <t>Steelco Gujarat Ltd</t>
  </si>
  <si>
    <t>SSWL.NS</t>
  </si>
  <si>
    <t>Steel Strips Wheels Ltd</t>
  </si>
  <si>
    <t>STEELSTR.BO</t>
  </si>
  <si>
    <t>STLSTRINF.BO</t>
  </si>
  <si>
    <t>Steel Strips</t>
  </si>
  <si>
    <t>STEELXIND.BO</t>
  </si>
  <si>
    <t>Steel Exchange India Ltd</t>
  </si>
  <si>
    <t>SAIL.NS</t>
  </si>
  <si>
    <t>Steel Authority Of India Ltd</t>
  </si>
  <si>
    <t>SAIL.BO</t>
  </si>
  <si>
    <t>STCINDIA.NS</t>
  </si>
  <si>
    <t>State Trading of India</t>
  </si>
  <si>
    <t>STCI.BO</t>
  </si>
  <si>
    <t>SBT.BO</t>
  </si>
  <si>
    <t>State Bank of Travancore</t>
  </si>
  <si>
    <t>SBM.BO</t>
  </si>
  <si>
    <t>State Bank of Mysore</t>
  </si>
  <si>
    <t>SBIN.NS</t>
  </si>
  <si>
    <t>State Bank of India</t>
  </si>
  <si>
    <t>SBI.BO</t>
  </si>
  <si>
    <t>SBBJ.BO</t>
  </si>
  <si>
    <t>State Bank Of Bikaner</t>
  </si>
  <si>
    <t>STARPAPER.NS</t>
  </si>
  <si>
    <t>Star Paper Mills Ltd</t>
  </si>
  <si>
    <t>STARPPR.BO</t>
  </si>
  <si>
    <t>STANPACK.BO</t>
  </si>
  <si>
    <t>Stanpacks (India) Ltd</t>
  </si>
  <si>
    <t>CHMCRWN.BO</t>
  </si>
  <si>
    <t>Standard Shoe Sole</t>
  </si>
  <si>
    <t>SIL.NS</t>
  </si>
  <si>
    <t>Standard Industries Ltd</t>
  </si>
  <si>
    <t>STANDARDIN.BO</t>
  </si>
  <si>
    <t>STANCAP.BO</t>
  </si>
  <si>
    <t>Standard Capital Markets Ltd</t>
  </si>
  <si>
    <t>BRILLSEC.BO</t>
  </si>
  <si>
    <t>Stampede Capital Ltd</t>
  </si>
  <si>
    <t>SSPDL.BO</t>
  </si>
  <si>
    <t>SSPDL Ltd</t>
  </si>
  <si>
    <t>SRMENERGY.BO</t>
  </si>
  <si>
    <t>SRM Energy Ltd</t>
  </si>
  <si>
    <t>SRINIHAT.BO</t>
  </si>
  <si>
    <t>Srinivasa Hatcheries Ltd</t>
  </si>
  <si>
    <t>SRIVAJRA.BO</t>
  </si>
  <si>
    <t>Sri Vajra Granites Ltd</t>
  </si>
  <si>
    <t>SRMCL.BO</t>
  </si>
  <si>
    <t>Sri Ramakrishna Mills Coi</t>
  </si>
  <si>
    <t>SRINACHA.BO</t>
  </si>
  <si>
    <t>Sri Nachammai Cotton Mills Ltd</t>
  </si>
  <si>
    <t>SLSTLQ.BO</t>
  </si>
  <si>
    <t>Sri Lakshmi Saraswathi</t>
  </si>
  <si>
    <t>BWPL.BO</t>
  </si>
  <si>
    <t>Sri KPR Industries Ltd</t>
  </si>
  <si>
    <t>SABTN.NS</t>
  </si>
  <si>
    <t>Sri Adhikari Brothers Tel</t>
  </si>
  <si>
    <t>SABTV.BO</t>
  </si>
  <si>
    <t>SRF.NS</t>
  </si>
  <si>
    <t>SRF Ltd</t>
  </si>
  <si>
    <t>SRFLTD.BO</t>
  </si>
  <si>
    <t>SREINFRA.NS</t>
  </si>
  <si>
    <t>Srei Infrastructure Fin</t>
  </si>
  <si>
    <t>SREINFRA.BO</t>
  </si>
  <si>
    <t>SREESAKHTI.BO</t>
  </si>
  <si>
    <t>Sree Sakthi Paper Mills Ltd</t>
  </si>
  <si>
    <t>SRHHYPOLT.NS</t>
  </si>
  <si>
    <t>Sree Rayalaseema Hi-Stren</t>
  </si>
  <si>
    <t>SREERAYAL.BO</t>
  </si>
  <si>
    <t>SREERAYA.BO</t>
  </si>
  <si>
    <t>Sree Rayalaseema</t>
  </si>
  <si>
    <t>SREEJAYA.BO</t>
  </si>
  <si>
    <t>Sree Jayalakshmi Autospin Ltd</t>
  </si>
  <si>
    <t>ESSNSUP.BO</t>
  </si>
  <si>
    <t>Square Four Projects India Ltd</t>
  </si>
  <si>
    <t>SPSINT.BO</t>
  </si>
  <si>
    <t>SPS International Ltd</t>
  </si>
  <si>
    <t>SPMLINFRA.NS</t>
  </si>
  <si>
    <t>SPML Infra Ltd</t>
  </si>
  <si>
    <t>SUBHASHP.BO</t>
  </si>
  <si>
    <t>SPLASHM.BO</t>
  </si>
  <si>
    <t>Splash Media &amp; Infra Ltd</t>
  </si>
  <si>
    <t>SPLIL.NS</t>
  </si>
  <si>
    <t>SPL Industries Ltd</t>
  </si>
  <si>
    <t>SPLIL.BO</t>
  </si>
  <si>
    <t>CAHNDRITR.BO</t>
  </si>
  <si>
    <t>Spine Traders Ltd</t>
  </si>
  <si>
    <t>SPICEJET.BO</t>
  </si>
  <si>
    <t>Spicejet Ltd</t>
  </si>
  <si>
    <t>SPICEISL.BO</t>
  </si>
  <si>
    <t>Spice Islands Apparels Ltd</t>
  </si>
  <si>
    <t>SPENTEX.NS</t>
  </si>
  <si>
    <t>Spentex Industries Ltd</t>
  </si>
  <si>
    <t>SPENTEX.BO</t>
  </si>
  <si>
    <t>SPENTA.BO</t>
  </si>
  <si>
    <t>Spenta International Ltd</t>
  </si>
  <si>
    <t>SPELS.BO</t>
  </si>
  <si>
    <t>Spel Semiconductor Ltd</t>
  </si>
  <si>
    <t>SPECFOOD.BO</t>
  </si>
  <si>
    <t>Spectrum Foods Ltd</t>
  </si>
  <si>
    <t>SPECTRA.BO</t>
  </si>
  <si>
    <t>Spectra Industries Ltd</t>
  </si>
  <si>
    <t>SPECTACLE.BO</t>
  </si>
  <si>
    <t>Spectacle Ventures Ltd</t>
  </si>
  <si>
    <t>SPECIAPP.BO</t>
  </si>
  <si>
    <t>Speciality Papers Ltd</t>
  </si>
  <si>
    <t>SPARC.BO</t>
  </si>
  <si>
    <t>Sparc Systems Ltd</t>
  </si>
  <si>
    <t>SPANCO.BO</t>
  </si>
  <si>
    <t>Spanco Telesystems &amp; Solu</t>
  </si>
  <si>
    <t>SPANDIAQ.BO</t>
  </si>
  <si>
    <t>Span Diagnostics Ltd</t>
  </si>
  <si>
    <t>SOWBHAGYA.BO</t>
  </si>
  <si>
    <t>Sowbhagya Media Ltd</t>
  </si>
  <si>
    <t>SOVERDIA.BO</t>
  </si>
  <si>
    <t>Sovereign Diamonds Ltd</t>
  </si>
  <si>
    <t>SPIC.NS</t>
  </si>
  <si>
    <t>Southern Petrochemicals I</t>
  </si>
  <si>
    <t>SOUTHPET.BO</t>
  </si>
  <si>
    <t>SBTL.BO</t>
  </si>
  <si>
    <t>Southern Online Bio</t>
  </si>
  <si>
    <t>SOUTHISPQ.BO</t>
  </si>
  <si>
    <t>Southern Ispat &amp; Energy Ltd</t>
  </si>
  <si>
    <t>SOUTHBANK.NS</t>
  </si>
  <si>
    <t>South Indian Bank Ltd</t>
  </si>
  <si>
    <t>SOUTHINDBA.BO</t>
  </si>
  <si>
    <t>STHINPA.BO</t>
  </si>
  <si>
    <t>South India Paper Mills</t>
  </si>
  <si>
    <t>SAENTER.BO</t>
  </si>
  <si>
    <t>South Asian Enterprises Ltd</t>
  </si>
  <si>
    <t>INWINEX.BO</t>
  </si>
  <si>
    <t>Source Natural Foods</t>
  </si>
  <si>
    <t>TISHT.BO</t>
  </si>
  <si>
    <t>Source Industries (India) Ltd</t>
  </si>
  <si>
    <t>SONATSOFT.NS</t>
  </si>
  <si>
    <t>Sonata Software Ltd</t>
  </si>
  <si>
    <t>SONATA.BO</t>
  </si>
  <si>
    <t>SONALAD.BO</t>
  </si>
  <si>
    <t>Sonal Adhesives Ltd</t>
  </si>
  <si>
    <t>SONASTEER.NS</t>
  </si>
  <si>
    <t>Sona Koyo Steering Systems Ltd</t>
  </si>
  <si>
    <t>SONAKOYA.BO</t>
  </si>
  <si>
    <t>SOMICONV.BO</t>
  </si>
  <si>
    <t>Somi Conveyor Beltings Ltd</t>
  </si>
  <si>
    <t>SOMANY.BO</t>
  </si>
  <si>
    <t>Somany Ceramics Ltd</t>
  </si>
  <si>
    <t>SOMATEX.NS</t>
  </si>
  <si>
    <t>Soma Textiles &amp; Industries Ltd</t>
  </si>
  <si>
    <t>SOMATEX.BO</t>
  </si>
  <si>
    <t>SOMAPPR.BO</t>
  </si>
  <si>
    <t>Soma Papers &amp; Industries Ltd</t>
  </si>
  <si>
    <t>SOMDIST.BO</t>
  </si>
  <si>
    <t>Som Distilleries And Brew</t>
  </si>
  <si>
    <t>SODFC.BO</t>
  </si>
  <si>
    <t>Som Datt Finance Corp Ltd</t>
  </si>
  <si>
    <t>SOLIMAC.BO</t>
  </si>
  <si>
    <t>Solitaire Machine Tools Ltd</t>
  </si>
  <si>
    <t>SOLIDSTON.BO</t>
  </si>
  <si>
    <t>Solid Stone Co Ltd</t>
  </si>
  <si>
    <t>SOLARINDS.NS</t>
  </si>
  <si>
    <t>Solar Industries India Ltd</t>
  </si>
  <si>
    <t>SOLARIND.BO</t>
  </si>
  <si>
    <t>SOFTECHG.BO</t>
  </si>
  <si>
    <t>Software Technology Group</t>
  </si>
  <si>
    <t>SOFTSOL.BO</t>
  </si>
  <si>
    <t>Softsol India Ltd</t>
  </si>
  <si>
    <t>SOFTECH.BO</t>
  </si>
  <si>
    <t>Softech Infinium Solutions Ltd</t>
  </si>
  <si>
    <t>SOBHA.NS</t>
  </si>
  <si>
    <t>Sobha Developers Ltd</t>
  </si>
  <si>
    <t>SOBHA.BO</t>
  </si>
  <si>
    <t>SNSTEXTIL.BO</t>
  </si>
  <si>
    <t>SNS Textiles Ltd</t>
  </si>
  <si>
    <t>SNL.BO</t>
  </si>
  <si>
    <t>SNL Bearings Ltd</t>
  </si>
  <si>
    <t>AKLSOFT.BO</t>
  </si>
  <si>
    <t>SMS Techsoft (India) Ltd</t>
  </si>
  <si>
    <t>SMSPHARMA.NS</t>
  </si>
  <si>
    <t>SMS Pharmaceuticals Ltd</t>
  </si>
  <si>
    <t>SMSPHARMA.BO</t>
  </si>
  <si>
    <t>SMRUTHI.BO</t>
  </si>
  <si>
    <t>Smruthi Organics Ltd</t>
  </si>
  <si>
    <t>SWARAJMAZ.NS</t>
  </si>
  <si>
    <t>SML Isuzu Ltd</t>
  </si>
  <si>
    <t>SWARAJMAZD.BO</t>
  </si>
  <si>
    <t>SHIMOGA.BO</t>
  </si>
  <si>
    <t>Smiths &amp; Founders (India) Ltd</t>
  </si>
  <si>
    <t>SMIFS.BO</t>
  </si>
  <si>
    <t>Smifs Capital Markets Ltd</t>
  </si>
  <si>
    <t>SMARTLINK.NS</t>
  </si>
  <si>
    <t>Smartlink Network Systems Ltd</t>
  </si>
  <si>
    <t>DLINKINDI.NS</t>
  </si>
  <si>
    <t>SMARTLINK.BO</t>
  </si>
  <si>
    <t>SKYSS.BO</t>
  </si>
  <si>
    <t>Skypak Service Specialiti</t>
  </si>
  <si>
    <t>SKYLMILAR.BO</t>
  </si>
  <si>
    <t>Skyline Millars Ltd</t>
  </si>
  <si>
    <t>SKYIND.BO</t>
  </si>
  <si>
    <t>Sky Industries Ltd</t>
  </si>
  <si>
    <t>SKSLOGLTD.BO</t>
  </si>
  <si>
    <t>SKS Logistics Ltd</t>
  </si>
  <si>
    <t>SKPSEC.BO</t>
  </si>
  <si>
    <t>SKP Securities Ltd</t>
  </si>
  <si>
    <t>SKMEGGPRO.NS</t>
  </si>
  <si>
    <t>SKM Egg Products Export (</t>
  </si>
  <si>
    <t>HORIZONIN.NS</t>
  </si>
  <si>
    <t>SKIL Infrastructure Ltd</t>
  </si>
  <si>
    <t>SKFINDIA.NS</t>
  </si>
  <si>
    <t>SKF India Ltd</t>
  </si>
  <si>
    <t>SKF.BO</t>
  </si>
  <si>
    <t>SJVN.NS</t>
  </si>
  <si>
    <t>SJVN Ltd</t>
  </si>
  <si>
    <t>SJVN.BO</t>
  </si>
  <si>
    <t>SJCORP.BO</t>
  </si>
  <si>
    <t>SJ Corp Ltd</t>
  </si>
  <si>
    <t>SIYSIL.NS</t>
  </si>
  <si>
    <t>Siyaram Silk Mills Ltd</t>
  </si>
  <si>
    <t>SIYARAM.BO</t>
  </si>
  <si>
    <t>WWIL.NS</t>
  </si>
  <si>
    <t>Siti Cable Network Ltd</t>
  </si>
  <si>
    <t>WWIL.BO</t>
  </si>
  <si>
    <t>SITASHREE.NS</t>
  </si>
  <si>
    <t>Sita Shree Food Products Ltd</t>
  </si>
  <si>
    <t>SITASHREE.BO</t>
  </si>
  <si>
    <t>SITAENT.BO</t>
  </si>
  <si>
    <t>Sita Enterprises Ltd</t>
  </si>
  <si>
    <t>SIRPAPER.NS</t>
  </si>
  <si>
    <t>Sirpur Paper Mills Ltd</t>
  </si>
  <si>
    <t>SIRPUR.BO</t>
  </si>
  <si>
    <t>SSLEL.BO</t>
  </si>
  <si>
    <t>Sir Shadi Lal Enterprises Ltd</t>
  </si>
  <si>
    <t>SIPIND.BO</t>
  </si>
  <si>
    <t>Sip Industries Ltd</t>
  </si>
  <si>
    <t>SINTEX.BO</t>
  </si>
  <si>
    <t>Sintex Industries Ltd</t>
  </si>
  <si>
    <t>SINNAR.BO</t>
  </si>
  <si>
    <t>Sinnar Bidi Udyog Ltd</t>
  </si>
  <si>
    <t>SINGER.BO</t>
  </si>
  <si>
    <t>Singer India Ltd</t>
  </si>
  <si>
    <t>SINCLAIR.BO</t>
  </si>
  <si>
    <t>Sinclairs Hotels Ltd</t>
  </si>
  <si>
    <t>SIMRAN.BO</t>
  </si>
  <si>
    <t>Simran Farms Ltd</t>
  </si>
  <si>
    <t>SMPLXTR.BO</t>
  </si>
  <si>
    <t>Simplex Trading &amp; Agencies Ltd</t>
  </si>
  <si>
    <t>SIMPLXREA.BO</t>
  </si>
  <si>
    <t>Simplex Realty Ltd</t>
  </si>
  <si>
    <t>SIMPLEX.NS</t>
  </si>
  <si>
    <t>Simplex Projects Ltd</t>
  </si>
  <si>
    <t>SIMPLEX.BO</t>
  </si>
  <si>
    <t>SIMPLXPAP.BO</t>
  </si>
  <si>
    <t>Simplex Papers Ltd</t>
  </si>
  <si>
    <t>SIMPLXMIL.BO</t>
  </si>
  <si>
    <t>Simplex Mills Co Ltd</t>
  </si>
  <si>
    <t>SIMPLEXIN.NS</t>
  </si>
  <si>
    <t>Simplex Infrastructures Ltd</t>
  </si>
  <si>
    <t>SIMPLEXIN.BO</t>
  </si>
  <si>
    <t>SIMPLEXCA.BO</t>
  </si>
  <si>
    <t>Simplex Castings Ltd</t>
  </si>
  <si>
    <t>SIMMOND.BO</t>
  </si>
  <si>
    <t>Simmonds-Marshall Ltd</t>
  </si>
  <si>
    <t>SIMBHSUGA.NS</t>
  </si>
  <si>
    <t>Simbhaoli Sugars Ltd</t>
  </si>
  <si>
    <t>SIMBHALS.BO</t>
  </si>
  <si>
    <t>SILVOAK.BO</t>
  </si>
  <si>
    <t>Silver Oak (India) Ltd</t>
  </si>
  <si>
    <t>SILICON.BO</t>
  </si>
  <si>
    <t>Silicon Valley Infotech Ltd</t>
  </si>
  <si>
    <t>SILINV.NS</t>
  </si>
  <si>
    <t>SIL Investments Ltd</t>
  </si>
  <si>
    <t>SILINVEST.BO</t>
  </si>
  <si>
    <t>SIKA.BO</t>
  </si>
  <si>
    <t>Sika Interplant Systems Ltd</t>
  </si>
  <si>
    <t>GKFIN.BO</t>
  </si>
  <si>
    <t>Sigrun Holdings Ltd</t>
  </si>
  <si>
    <t>SIGNET.BO</t>
  </si>
  <si>
    <t>Signet Overseas Ltd</t>
  </si>
  <si>
    <t>SIEMENS.NS</t>
  </si>
  <si>
    <t>Siemens Ltd</t>
  </si>
  <si>
    <t>SIEMENS.BO</t>
  </si>
  <si>
    <t>SIELFNS.BO</t>
  </si>
  <si>
    <t>SIEL Financial Services Ltd</t>
  </si>
  <si>
    <t>SIDTB.BO</t>
  </si>
  <si>
    <t>Siddhartha Tubes Ltd</t>
  </si>
  <si>
    <t>SIDDHA.BO</t>
  </si>
  <si>
    <t>Siddha Ventures Ltd</t>
  </si>
  <si>
    <t>SICAL.NS</t>
  </si>
  <si>
    <t>Sical Logistics Ltd</t>
  </si>
  <si>
    <t>SICAL.BO</t>
  </si>
  <si>
    <t>SICAGEN.NS</t>
  </si>
  <si>
    <t>Sicagen India Ltd</t>
  </si>
  <si>
    <t>SICAGEN.BO</t>
  </si>
  <si>
    <t>SIBARAUT.BO</t>
  </si>
  <si>
    <t>Sibar Auto Parts Ltd</t>
  </si>
  <si>
    <t>POONAMC.BO</t>
  </si>
  <si>
    <t>Shyama Infosys Ltd</t>
  </si>
  <si>
    <t>SHYAMTEL.NS</t>
  </si>
  <si>
    <t>Shyam Telecom Ltd</t>
  </si>
  <si>
    <t>SHYAMTELE.BO</t>
  </si>
  <si>
    <t>SHUKJEW.BO</t>
  </si>
  <si>
    <t>Shukra Jewellery Ltd</t>
  </si>
  <si>
    <t>SHRISTI.BO</t>
  </si>
  <si>
    <t>Shristi Infrastructure De</t>
  </si>
  <si>
    <t>SRTRANSFI.NS</t>
  </si>
  <si>
    <t>Shriram Transport Finance</t>
  </si>
  <si>
    <t>STFC.BO</t>
  </si>
  <si>
    <t>SHRIRAMEP.NS</t>
  </si>
  <si>
    <t>Shriram EPC Ltd</t>
  </si>
  <si>
    <t>SHRIRAMEPC.BO</t>
  </si>
  <si>
    <t>SHRIRAMCI.NS</t>
  </si>
  <si>
    <t>Shriram City Union Finance Ltd</t>
  </si>
  <si>
    <t>SHRMCITY.BO</t>
  </si>
  <si>
    <t>SRAMSET.BO</t>
  </si>
  <si>
    <t>Shriram Assets Management Ltd</t>
  </si>
  <si>
    <t>SHRICON.BO</t>
  </si>
  <si>
    <t>Shricon Industries Ltd</t>
  </si>
  <si>
    <t>SHLAKSHMI.NS</t>
  </si>
  <si>
    <t>Shri Lakshmi Cotsyn Ltd</t>
  </si>
  <si>
    <t>SHLAKSHMI.BO</t>
  </si>
  <si>
    <t>SHRIKRISH.BO</t>
  </si>
  <si>
    <t>Shri Krishna Devcon Ltd</t>
  </si>
  <si>
    <t>SHRJAGP.BO</t>
  </si>
  <si>
    <t>Shri Jagdamba Polymers Ltd</t>
  </si>
  <si>
    <t>SHRIDINE.BO</t>
  </si>
  <si>
    <t>Shri Dinesh Mills Ltd</t>
  </si>
  <si>
    <t>SHBAJRG.BO</t>
  </si>
  <si>
    <t>Shri Bajrang Alloys Ltd</t>
  </si>
  <si>
    <t>SHREYAS.NS</t>
  </si>
  <si>
    <t>Shreyas Shipping &amp; Logist</t>
  </si>
  <si>
    <t>SHREYSL.BO</t>
  </si>
  <si>
    <t>SHREYASI.BO</t>
  </si>
  <si>
    <t>Shreyas Intermediates Ltd</t>
  </si>
  <si>
    <t>SHREYANIN.NS</t>
  </si>
  <si>
    <t>Shreyans Industries Ltd</t>
  </si>
  <si>
    <t>SHRYNIND.BO</t>
  </si>
  <si>
    <t>SHRENUJ.NS</t>
  </si>
  <si>
    <t>Shrenuj &amp; Company Ltd</t>
  </si>
  <si>
    <t>SHRENUJ.BO</t>
  </si>
  <si>
    <t>RANGE.BO</t>
  </si>
  <si>
    <t>Shreeyash Industries Ltd</t>
  </si>
  <si>
    <t>SHREEJAL.BO</t>
  </si>
  <si>
    <t>Shreejal Info Hubs Ltd</t>
  </si>
  <si>
    <t>SSWRL.BO</t>
  </si>
  <si>
    <t>Shree Steelwire Ropes Ltd</t>
  </si>
  <si>
    <t>RENUKA.NS</t>
  </si>
  <si>
    <t>Shree Renuka Sugars Ltd</t>
  </si>
  <si>
    <t>RENUKA.BO</t>
  </si>
  <si>
    <t>SRANGMARK.BO</t>
  </si>
  <si>
    <t>Shree Rang Mark Travels Ltd</t>
  </si>
  <si>
    <t>RAMANEWS.NS</t>
  </si>
  <si>
    <t>Shree Rama Newsprint Ltd</t>
  </si>
  <si>
    <t>RAMANEWSPR.BO</t>
  </si>
  <si>
    <t>SHREERAMA.NS</t>
  </si>
  <si>
    <t>Shree Rama Multi-Tech Ltd</t>
  </si>
  <si>
    <t>SHREERAMA.BO</t>
  </si>
  <si>
    <t>SHREERAM.BO</t>
  </si>
  <si>
    <t>Shree Ram Urban Infra</t>
  </si>
  <si>
    <t>SRPML.BO</t>
  </si>
  <si>
    <t>Shree Rajeshwaran &amp; Paper</t>
  </si>
  <si>
    <t>SHRAJSYNQ.BO</t>
  </si>
  <si>
    <t>Shree Rajasthan Syntex Ltd</t>
  </si>
  <si>
    <t>SPSL.BO</t>
  </si>
  <si>
    <t>Shree Precoated Steels Ltd</t>
  </si>
  <si>
    <t>SHREEPAC.BO</t>
  </si>
  <si>
    <t>Shree Pacetronix Ltd</t>
  </si>
  <si>
    <t>SHRENTH.BO</t>
  </si>
  <si>
    <t>Shree Nath Commercial</t>
  </si>
  <si>
    <t>VALLI.BO</t>
  </si>
  <si>
    <t>Shree Metalloys Ltd</t>
  </si>
  <si>
    <t>SHRMFGC.BO</t>
  </si>
  <si>
    <t>Shree Manufacturing Co Ltd</t>
  </si>
  <si>
    <t>SKPMIL.BO</t>
  </si>
  <si>
    <t>Shree Krishna Paper Mills</t>
  </si>
  <si>
    <t>SHHARICH.BO</t>
  </si>
  <si>
    <t>Shree Hari Chemicals Expo</t>
  </si>
  <si>
    <t>SHRGLTR.BO</t>
  </si>
  <si>
    <t>Shree Global Tradefin Ltd</t>
  </si>
  <si>
    <t>SGJHL.BO</t>
  </si>
  <si>
    <t>Shree Ganesh Jewellery</t>
  </si>
  <si>
    <t>SGFL.NS</t>
  </si>
  <si>
    <t>Shree Ganesh Forgings Ltd</t>
  </si>
  <si>
    <t>GANESHFORG.BO</t>
  </si>
  <si>
    <t>SHREDIGC.BO</t>
  </si>
  <si>
    <t>Shree Digvijay Cement Co Ltd</t>
  </si>
  <si>
    <t>SHREECEM.NS</t>
  </si>
  <si>
    <t>Shree Cements Ltd</t>
  </si>
  <si>
    <t>SHREECEM.BO</t>
  </si>
  <si>
    <t>SHBHAWPA.BO</t>
  </si>
  <si>
    <t>Shree Bhawani Paper Mills Ltd</t>
  </si>
  <si>
    <t>SHREEASHT.NS</t>
  </si>
  <si>
    <t>Shree Ashtavinayak Cine V</t>
  </si>
  <si>
    <t>SHREEASHT.BO</t>
  </si>
  <si>
    <t>SHREEAJIT.BO</t>
  </si>
  <si>
    <t>Shree Ajit Paper Pulp</t>
  </si>
  <si>
    <t>SHOPERSTOP.BO</t>
  </si>
  <si>
    <t>Shoppers Stop Ltd</t>
  </si>
  <si>
    <t>SHIV-VANI.NS</t>
  </si>
  <si>
    <t>Shiv-Vani Oil &amp; Gas Explo</t>
  </si>
  <si>
    <t>SHIVVANI.BO</t>
  </si>
  <si>
    <t>SHIVAMAUT.NS</t>
  </si>
  <si>
    <t>Shivam Autotech Ltd</t>
  </si>
  <si>
    <t>SHIVAM.BO</t>
  </si>
  <si>
    <t>SHBCLQ.BO</t>
  </si>
  <si>
    <t>Shivalik Bimetal Controls Ltd</t>
  </si>
  <si>
    <t>SHIVAGR.BO</t>
  </si>
  <si>
    <t>Shivagrico Implements Ltd</t>
  </si>
  <si>
    <t>SHIVTEX.NS</t>
  </si>
  <si>
    <t>Shiva Texyarn Ltd</t>
  </si>
  <si>
    <t>SHIVATEX.BO</t>
  </si>
  <si>
    <t>SHIVAFER.BO</t>
  </si>
  <si>
    <t>Shiva Global Agro Industr</t>
  </si>
  <si>
    <t>SHIVACEM.BO</t>
  </si>
  <si>
    <t>Shiva Cement Ltd</t>
  </si>
  <si>
    <t>AGEEGOLD.BO</t>
  </si>
  <si>
    <t>Shirpur Gold Refinery Ltd</t>
  </si>
  <si>
    <t>SCI.NS</t>
  </si>
  <si>
    <t>Shipping Corp of India Ltd</t>
  </si>
  <si>
    <t>SCI.BO</t>
  </si>
  <si>
    <t>SHILPAMEDCA.BO</t>
  </si>
  <si>
    <t>Shilpa Medicare Ltd</t>
  </si>
  <si>
    <t>SHILGRAVQ.BO</t>
  </si>
  <si>
    <t>Shilp Gravures Ltd</t>
  </si>
  <si>
    <t>SHILCTECH.BO</t>
  </si>
  <si>
    <t>Shilchar Technologies Ltd</t>
  </si>
  <si>
    <t>SHETR.BO</t>
  </si>
  <si>
    <t>Shetron Ltd</t>
  </si>
  <si>
    <t>SHERVANI.BO</t>
  </si>
  <si>
    <t>Shervani Industrial Syndi</t>
  </si>
  <si>
    <t>CCAP.BO</t>
  </si>
  <si>
    <t>Shelter Infra Projects Ltd</t>
  </si>
  <si>
    <t>SHEETAL.BO</t>
  </si>
  <si>
    <t>Sheetal Diamonds Ltd</t>
  </si>
  <si>
    <t>SHASUNCHE.NS</t>
  </si>
  <si>
    <t>Shasun Pharmaceuticals Ltd</t>
  </si>
  <si>
    <t>SHASUNCHEM.BO</t>
  </si>
  <si>
    <t>SHARRESLT.NS</t>
  </si>
  <si>
    <t>Sharyans Resources Ltd</t>
  </si>
  <si>
    <t>SHARYANR.BO</t>
  </si>
  <si>
    <t>SHARPIND.BO</t>
  </si>
  <si>
    <t>Sharp Industries Ltd</t>
  </si>
  <si>
    <t>SHARP.BO</t>
  </si>
  <si>
    <t>Sharp India Ltd</t>
  </si>
  <si>
    <t>SHARDUL.BO</t>
  </si>
  <si>
    <t>Shardul Securities Ltd</t>
  </si>
  <si>
    <t>SHARDFI.BO</t>
  </si>
  <si>
    <t>Sharad Fibres</t>
  </si>
  <si>
    <t>SHANTIVI.BO</t>
  </si>
  <si>
    <t>Shantivijay Jewels Ltd</t>
  </si>
  <si>
    <t>SHANTIGEA.NS</t>
  </si>
  <si>
    <t>Shanthi Gears Ltd</t>
  </si>
  <si>
    <t>SHANTIGE.BO</t>
  </si>
  <si>
    <t>SHALIWIR.BO</t>
  </si>
  <si>
    <t>Shalimar Wires Industries Ltd</t>
  </si>
  <si>
    <t>SHALPRO.BO</t>
  </si>
  <si>
    <t>Shalimar Productions Ltd</t>
  </si>
  <si>
    <t>SHALPAINT.NS</t>
  </si>
  <si>
    <t>Shalimar Paints Ltd</t>
  </si>
  <si>
    <t>SHALMPAI.BO</t>
  </si>
  <si>
    <t>SAHLIBHFI.BO</t>
  </si>
  <si>
    <t>Shalibhadra Finance Ltd</t>
  </si>
  <si>
    <t>SHAKTIPU.BO</t>
  </si>
  <si>
    <t>Shakti Pumps (India) Ltd</t>
  </si>
  <si>
    <t>SHAKTIPR.BO</t>
  </si>
  <si>
    <t>Shakti Press Ltd</t>
  </si>
  <si>
    <t>SHAILY.BO</t>
  </si>
  <si>
    <t>Shaily Engineering Plasti</t>
  </si>
  <si>
    <t>SHAHFOOD.BO</t>
  </si>
  <si>
    <t>Shah Foods Ltd</t>
  </si>
  <si>
    <t>SHAHALLOY.NS</t>
  </si>
  <si>
    <t>Shah Alloys Ltd</t>
  </si>
  <si>
    <t>SHAHALL.BO</t>
  </si>
  <si>
    <t>SGNTE.BO</t>
  </si>
  <si>
    <t>SGN Telecoms Ltd</t>
  </si>
  <si>
    <t>KOSIAN.BO</t>
  </si>
  <si>
    <t>Seven Hill Industries Ltd</t>
  </si>
  <si>
    <t>SETCO.BO</t>
  </si>
  <si>
    <t>Setco Automotive Ltd</t>
  </si>
  <si>
    <t>SESHAPAPE.NS</t>
  </si>
  <si>
    <t>Seshasayee Paper &amp; Boards Ltd</t>
  </si>
  <si>
    <t>SESHAPPR.BO</t>
  </si>
  <si>
    <t>SESHACHAL.BO</t>
  </si>
  <si>
    <t>Seshachal Technologies Ltd</t>
  </si>
  <si>
    <t>SERVOTEC.BO</t>
  </si>
  <si>
    <t>Servotech Engineering</t>
  </si>
  <si>
    <t>SERIND.BO</t>
  </si>
  <si>
    <t>SER Industries Ltd</t>
  </si>
  <si>
    <t>SEQUELE.BO</t>
  </si>
  <si>
    <t>Sequel e-Routers Ltd</t>
  </si>
  <si>
    <t>SENAG.BO</t>
  </si>
  <si>
    <t>Senthil Infotek Ltd</t>
  </si>
  <si>
    <t>SENBO.BO</t>
  </si>
  <si>
    <t>Senbo Industries Ltd</t>
  </si>
  <si>
    <t>SELAN.NS</t>
  </si>
  <si>
    <t>Selan Exploration</t>
  </si>
  <si>
    <t>SELAN.BO</t>
  </si>
  <si>
    <t>SELMCL.NS</t>
  </si>
  <si>
    <t>SEL Manufacturing Co Ltd</t>
  </si>
  <si>
    <t>SELMCL.BO</t>
  </si>
  <si>
    <t>GLOBSYNIN.BO</t>
  </si>
  <si>
    <t>Secure Earth Technologies Ltd</t>
  </si>
  <si>
    <t>SECHE.BO</t>
  </si>
  <si>
    <t>Secunderabad Healthcare Ltd</t>
  </si>
  <si>
    <t>SEASONST.BO</t>
  </si>
  <si>
    <t>Seasons Textiles Ltd</t>
  </si>
  <si>
    <t>SEASONF.BO</t>
  </si>
  <si>
    <t>Seasons Furnishings Ltd</t>
  </si>
  <si>
    <t>SEAMECLTD.NS</t>
  </si>
  <si>
    <t>Seamec Ltd</t>
  </si>
  <si>
    <t>SEAMECLTD.BO</t>
  </si>
  <si>
    <t>SEAGOLD.BO</t>
  </si>
  <si>
    <t>Sea Gold Infrastructure Ltd</t>
  </si>
  <si>
    <t>JAIMU.BO</t>
  </si>
  <si>
    <t>Scope Industries (India) Ltd</t>
  </si>
  <si>
    <t>SCOOTER.BO</t>
  </si>
  <si>
    <t>Scooters India Ltd</t>
  </si>
  <si>
    <t>SSDUNC.BO</t>
  </si>
  <si>
    <t>Schrader Duncan Ltd</t>
  </si>
  <si>
    <t>APW.BO</t>
  </si>
  <si>
    <t>Schneider Electric</t>
  </si>
  <si>
    <t>SCHABLON.BO</t>
  </si>
  <si>
    <t>Schablona India Ltd</t>
  </si>
  <si>
    <t>SCANPGEOM.BO</t>
  </si>
  <si>
    <t>Scanpoint Geomatics Ltd</t>
  </si>
  <si>
    <t>SBECSUG.BO</t>
  </si>
  <si>
    <t>SBEC Sugar Ltd</t>
  </si>
  <si>
    <t>SAYAJHO.BO</t>
  </si>
  <si>
    <t>Sayaji Hotels Ltd</t>
  </si>
  <si>
    <t>SAWABUSI.BO</t>
  </si>
  <si>
    <t>Sawaca Business Machines Ltd</t>
  </si>
  <si>
    <t>SOTL.NS</t>
  </si>
  <si>
    <t>Savita Oil Technologies Ltd</t>
  </si>
  <si>
    <t>SOTL.BO</t>
  </si>
  <si>
    <t>SAVERAIND.BO</t>
  </si>
  <si>
    <t>Savera Industries Ltd</t>
  </si>
  <si>
    <t>7TEC.BO</t>
  </si>
  <si>
    <t>Saven Technologies Ltd</t>
  </si>
  <si>
    <t>SAVINFOCO.BO</t>
  </si>
  <si>
    <t>Savant Infocomm Ltd</t>
  </si>
  <si>
    <t>SAVFI.BO</t>
  </si>
  <si>
    <t>Savani Financial Ltd</t>
  </si>
  <si>
    <t>SAURASHCEM.BO</t>
  </si>
  <si>
    <t>Saurashtra Cement Ltd</t>
  </si>
  <si>
    <t>SATRAPROP.BO</t>
  </si>
  <si>
    <t>Satra Properties India Ltd</t>
  </si>
  <si>
    <t>SATHAISPA.NS</t>
  </si>
  <si>
    <t>Sathavahana Ispat Ltd</t>
  </si>
  <si>
    <t>SATHVANI.BO</t>
  </si>
  <si>
    <t>SATELENG.BO</t>
  </si>
  <si>
    <t>Satellite Engineering Ltd</t>
  </si>
  <si>
    <t>SATINDLTD.BO</t>
  </si>
  <si>
    <t>Sat Industries Ltd</t>
  </si>
  <si>
    <t>SASKEN.NS</t>
  </si>
  <si>
    <t>Sasken Communication Tech</t>
  </si>
  <si>
    <t>SASKEN.BO</t>
  </si>
  <si>
    <t>ZENZYTECH.BO</t>
  </si>
  <si>
    <t>Sashwat Technocrats Ltd</t>
  </si>
  <si>
    <t>SARUPTAN.BO</t>
  </si>
  <si>
    <t>Sarup Industries Ltd</t>
  </si>
  <si>
    <t>SARTHAKIN.BO</t>
  </si>
  <si>
    <t>Sarthak Industries Ltd</t>
  </si>
  <si>
    <t>SARLAPOLY.NS</t>
  </si>
  <si>
    <t>Sarla Performance Fibers Ltd</t>
  </si>
  <si>
    <t>SARLAPERF.BO</t>
  </si>
  <si>
    <t>SAREGAMA.NS</t>
  </si>
  <si>
    <t>Saregama India Ltd</t>
  </si>
  <si>
    <t>SAREGAMA.BO</t>
  </si>
  <si>
    <t>SARDAPLY.BO</t>
  </si>
  <si>
    <t>Sarda Plywood Industries Ltd</t>
  </si>
  <si>
    <t>SARDAPPR.BO</t>
  </si>
  <si>
    <t>Sarda Papers Ltd</t>
  </si>
  <si>
    <t>SARDAEN.BO</t>
  </si>
  <si>
    <t>Sarda Energy &amp; Minerals Ltd</t>
  </si>
  <si>
    <t>SARCHEM.BO</t>
  </si>
  <si>
    <t>Sarang Chemicals Ltd</t>
  </si>
  <si>
    <t>XOINFO.BO</t>
  </si>
  <si>
    <t>Saral Mining Ltd</t>
  </si>
  <si>
    <t>SAPANCHEM.BO</t>
  </si>
  <si>
    <t>Sapan Chemicals Ltd</t>
  </si>
  <si>
    <t>SANWARIA.NS</t>
  </si>
  <si>
    <t>Sanwaria Agro Oils Ltd</t>
  </si>
  <si>
    <t>SANWARIA.BO</t>
  </si>
  <si>
    <t>SANTOSHF.BO</t>
  </si>
  <si>
    <t>Santosh Fine Fab Ltd</t>
  </si>
  <si>
    <t>SANTASPN.BO</t>
  </si>
  <si>
    <t>Santaram Spinners Ltd</t>
  </si>
  <si>
    <t>AVENTIS.NS</t>
  </si>
  <si>
    <t>Sanofi India Ltd</t>
  </si>
  <si>
    <t>AVENTIS.BO</t>
  </si>
  <si>
    <t>ASIAHR.BO</t>
  </si>
  <si>
    <t>Sanmit Infra Ltd</t>
  </si>
  <si>
    <t>SANKHYAIN.BO</t>
  </si>
  <si>
    <t>Sankhya Infotech Ltd</t>
  </si>
  <si>
    <t>SANJIVIN.BO</t>
  </si>
  <si>
    <t>Sanjivani Paranterals Ltd</t>
  </si>
  <si>
    <t>SANGHVIMO.NS</t>
  </si>
  <si>
    <t>Sanghvi Movers Ltd</t>
  </si>
  <si>
    <t>SANGHVIMQ.BO</t>
  </si>
  <si>
    <t>SANGHIIND.NS</t>
  </si>
  <si>
    <t>Sanghi Industries Ltd</t>
  </si>
  <si>
    <t>SANGHIIN.BO</t>
  </si>
  <si>
    <t>SANGAMIND.NS</t>
  </si>
  <si>
    <t>Sangam (India) Ltd</t>
  </si>
  <si>
    <t>SANGAM.BO</t>
  </si>
  <si>
    <t>SANPA.BO</t>
  </si>
  <si>
    <t>Sangal Papers Ltd</t>
  </si>
  <si>
    <t>SANDUMA.BO</t>
  </si>
  <si>
    <t>Sandur Manganese And Iron</t>
  </si>
  <si>
    <t>SANDUPHQ.BO</t>
  </si>
  <si>
    <t>Sandu Pharmaceuticals Ltd</t>
  </si>
  <si>
    <t>SANDESH.NS</t>
  </si>
  <si>
    <t>Sandesh Ltd</t>
  </si>
  <si>
    <t>SANDESH.BO</t>
  </si>
  <si>
    <t>SANDPLAST.BO</t>
  </si>
  <si>
    <t>Sand Plast (India) Ltd</t>
  </si>
  <si>
    <t>SANCTRN.BO</t>
  </si>
  <si>
    <t>Sanco Trans Ltd</t>
  </si>
  <si>
    <t>GREMACH.BO</t>
  </si>
  <si>
    <t>Sancia Global Infraprojec</t>
  </si>
  <si>
    <t>SAMYAKINT.BO</t>
  </si>
  <si>
    <t>Samyak International Ltd</t>
  </si>
  <si>
    <t>SAMTEX.BO</t>
  </si>
  <si>
    <t>Samtex Fashions Ltd</t>
  </si>
  <si>
    <t>SAMTELIN.BO</t>
  </si>
  <si>
    <t>Samtel India Ltd</t>
  </si>
  <si>
    <t>SAMTEL.NS</t>
  </si>
  <si>
    <t>Samtel Color Ltd</t>
  </si>
  <si>
    <t>SAMTEL.BO</t>
  </si>
  <si>
    <t>SAMRATPH.BO</t>
  </si>
  <si>
    <t>Samrat Pharmachem Ltd</t>
  </si>
  <si>
    <t>SAMPRE.BO</t>
  </si>
  <si>
    <t>Sampre Nutritions Ltd</t>
  </si>
  <si>
    <t>SAMKRG.BO</t>
  </si>
  <si>
    <t>Samkrg Pistons and Rings Ltd</t>
  </si>
  <si>
    <t>PEARLENE.BO</t>
  </si>
  <si>
    <t>Sambhaav Media Ltd</t>
  </si>
  <si>
    <t>SAMBNDSPQ.BO</t>
  </si>
  <si>
    <t>Sambandam Spinning Mills Ltd</t>
  </si>
  <si>
    <t>SAIND.BO</t>
  </si>
  <si>
    <t>Sam Industries Ltd</t>
  </si>
  <si>
    <t>SALZER.BO</t>
  </si>
  <si>
    <t>Salzer Electronics Ltd</t>
  </si>
  <si>
    <t>SALORAINT.NS</t>
  </si>
  <si>
    <t>Salora International Ltd</t>
  </si>
  <si>
    <t>SALORA.BO</t>
  </si>
  <si>
    <t>SALONA.BO</t>
  </si>
  <si>
    <t>Salona Cotspin Ltd</t>
  </si>
  <si>
    <t>SAKUMA.NS</t>
  </si>
  <si>
    <t>Sakuma Exports Ltd</t>
  </si>
  <si>
    <t>SAKUMAEXP.BO</t>
  </si>
  <si>
    <t>SAKHTISUG.NS</t>
  </si>
  <si>
    <t>Sakthi Sugars Ltd</t>
  </si>
  <si>
    <t>SAKTHISU.BO</t>
  </si>
  <si>
    <t>SAKTHIFI.BO</t>
  </si>
  <si>
    <t>Sakthi Finance Ltd</t>
  </si>
  <si>
    <t>SAKSOFT.NS</t>
  </si>
  <si>
    <t>Saksoft Ltd</t>
  </si>
  <si>
    <t>SAKSOFT.BO</t>
  </si>
  <si>
    <t>SAINTGOBAIN.BO</t>
  </si>
  <si>
    <t>Saint Gobain Sekurit India Ltd</t>
  </si>
  <si>
    <t>SAINIK.BO</t>
  </si>
  <si>
    <t>Sainik Finance Industries Ltd</t>
  </si>
  <si>
    <t>SAHYADRI.BO</t>
  </si>
  <si>
    <t>Sahyadri Industries Ltd</t>
  </si>
  <si>
    <t>SAHARA.BO</t>
  </si>
  <si>
    <t>Sahara One Media &amp; Entert</t>
  </si>
  <si>
    <t>SAHARAHOUS.BO</t>
  </si>
  <si>
    <t>Sahara Housingfina Corp Ltd</t>
  </si>
  <si>
    <t>SAHPETRO.NS</t>
  </si>
  <si>
    <t>Sah Petroleums Ltd</t>
  </si>
  <si>
    <t>SAHPETRO.BO</t>
  </si>
  <si>
    <t>KIRTIFIN.BO</t>
  </si>
  <si>
    <t>Sagar Productions Ltd</t>
  </si>
  <si>
    <t>SAGCEM.NS</t>
  </si>
  <si>
    <t>Sagar Cements Ltd</t>
  </si>
  <si>
    <t>SAGARCE.BO</t>
  </si>
  <si>
    <t>MADPAPER.BO</t>
  </si>
  <si>
    <t>Saffron Industries Ltd</t>
  </si>
  <si>
    <t>SAFARIND.BO</t>
  </si>
  <si>
    <t>Safari Industries (India) Ltd</t>
  </si>
  <si>
    <t>ASECURT.BO</t>
  </si>
  <si>
    <t>Safal Securities Ltd</t>
  </si>
  <si>
    <t>SADHNANIQ.BO</t>
  </si>
  <si>
    <t>Sadhana Nitro Chem Ltd</t>
  </si>
  <si>
    <t>SADBHAV.BO</t>
  </si>
  <si>
    <t>Sadbhav Engineering Ltd</t>
  </si>
  <si>
    <t>SACHEMT.BO</t>
  </si>
  <si>
    <t>Sacheta Metals Ltd</t>
  </si>
  <si>
    <t>SABOOSOD.BO</t>
  </si>
  <si>
    <t>Saboo Sodium Chloro Ltd</t>
  </si>
  <si>
    <t>SABERORGA.NS</t>
  </si>
  <si>
    <t>Sabero Organics Gujarat Ltd</t>
  </si>
  <si>
    <t>SABERO.BO</t>
  </si>
  <si>
    <t>SAAMYABIO.BO</t>
  </si>
  <si>
    <t>Saamya Biotech (India) Ltd</t>
  </si>
  <si>
    <t>STIIN.BO</t>
  </si>
  <si>
    <t>S T I India Ltd</t>
  </si>
  <si>
    <t>SSFORMT.BO</t>
  </si>
  <si>
    <t>S S Forgings &amp; Engineering Ltd</t>
  </si>
  <si>
    <t>SRIND.BO</t>
  </si>
  <si>
    <t>S R Industries Ltd</t>
  </si>
  <si>
    <t>SPCAPIT.BO</t>
  </si>
  <si>
    <t>S P Capital Financing Ltd</t>
  </si>
  <si>
    <t>SPICEMOBI.NS</t>
  </si>
  <si>
    <t>S Mobility Ltd</t>
  </si>
  <si>
    <t>SPICEMOBIL.BO</t>
  </si>
  <si>
    <t>SMENER.BO</t>
  </si>
  <si>
    <t>S M Energy Teknik</t>
  </si>
  <si>
    <t>SKUMAR.BO</t>
  </si>
  <si>
    <t>S Kumars Online Ltd</t>
  </si>
  <si>
    <t>SKUMARSYN.NS</t>
  </si>
  <si>
    <t>S Kumars Nationwide Ltd</t>
  </si>
  <si>
    <t>SKUMARN.BO</t>
  </si>
  <si>
    <t>SBNT.BO</t>
  </si>
  <si>
    <t>S B &amp; T International Ltd</t>
  </si>
  <si>
    <t>SALSTEEL.NS</t>
  </si>
  <si>
    <t>S AL Steel Ltd</t>
  </si>
  <si>
    <t>SALSTEEL.BO</t>
  </si>
  <si>
    <t>STCORP.BO</t>
  </si>
  <si>
    <t>S &amp; T Corp Ltd</t>
  </si>
  <si>
    <t>RIR.BO</t>
  </si>
  <si>
    <t>Ruttonsha International</t>
  </si>
  <si>
    <t>RECLTD.NS</t>
  </si>
  <si>
    <t>Rural Electrification Corp Ltd</t>
  </si>
  <si>
    <t>RECLTD.BO</t>
  </si>
  <si>
    <t>RUNGTAIR.BO</t>
  </si>
  <si>
    <t>Rungta Irrigation Ltd</t>
  </si>
  <si>
    <t>JOLLYFN.BO</t>
  </si>
  <si>
    <t>Rudraksh Cap-Tech Ltd</t>
  </si>
  <si>
    <t>RUCHIRA.NS</t>
  </si>
  <si>
    <t>Ruchira Papers Ltd</t>
  </si>
  <si>
    <t>RUCHIRA.BO</t>
  </si>
  <si>
    <t>RUCHISTR.BO</t>
  </si>
  <si>
    <t>Ruchi Strips &amp; Alloys Ltd</t>
  </si>
  <si>
    <t>RUCHISOYA.NS</t>
  </si>
  <si>
    <t>Ruchi Soya Industries Ltd</t>
  </si>
  <si>
    <t>RUCHISOYA.BO</t>
  </si>
  <si>
    <t>RUCHINFRA.NS</t>
  </si>
  <si>
    <t>Ruchi Infrastructure Ltd</t>
  </si>
  <si>
    <t>RUCHINFR.BO</t>
  </si>
  <si>
    <t>RUBBERPR.BO</t>
  </si>
  <si>
    <t>Rubber Products Ltd</t>
  </si>
  <si>
    <t>RTSPOWR.BO</t>
  </si>
  <si>
    <t>RTS Power Corp Ltd</t>
  </si>
  <si>
    <t>RSWM.NS</t>
  </si>
  <si>
    <t>RSWM Ltd</t>
  </si>
  <si>
    <t>RSWMLTD.BO</t>
  </si>
  <si>
    <t>RPGLIFE.NS</t>
  </si>
  <si>
    <t>RPG Life Sciences Ltd</t>
  </si>
  <si>
    <t>RPGLS.BO</t>
  </si>
  <si>
    <t>RAYALEMA.BO</t>
  </si>
  <si>
    <t>Royale Manor Hotels &amp; Ind</t>
  </si>
  <si>
    <t>ROHLTD.NS</t>
  </si>
  <si>
    <t>Royal Orchid Hotels Ltd</t>
  </si>
  <si>
    <t>ROHLTD.BO</t>
  </si>
  <si>
    <t>NATRAJFIN.BO</t>
  </si>
  <si>
    <t>Royal India Corp Ltd</t>
  </si>
  <si>
    <t>ROYALCU.BO</t>
  </si>
  <si>
    <t>Royal Cushion Vinyl</t>
  </si>
  <si>
    <t>ROTO.BO</t>
  </si>
  <si>
    <t>Roto Pumps Ltd</t>
  </si>
  <si>
    <t>ROSSELLTEA.BO</t>
  </si>
  <si>
    <t>Rossell India Ltd</t>
  </si>
  <si>
    <t>ROSELABS.BO</t>
  </si>
  <si>
    <t>Roselabs Finance Ltd</t>
  </si>
  <si>
    <t>ROOPAIND.BO</t>
  </si>
  <si>
    <t>Roopa Industries Ltd</t>
  </si>
  <si>
    <t>ROLTA.NS</t>
  </si>
  <si>
    <t>Rolta India Ltd</t>
  </si>
  <si>
    <t>ROLTA.BO</t>
  </si>
  <si>
    <t>ROLLT.BO</t>
  </si>
  <si>
    <t>Rollatainers Ltd</t>
  </si>
  <si>
    <t>ROHITPUL.BO</t>
  </si>
  <si>
    <t>Rohit Pulp &amp; Paper Mills Ltd</t>
  </si>
  <si>
    <t>ROHITFERR.NS</t>
  </si>
  <si>
    <t>Rohit Ferro Tech Ltd</t>
  </si>
  <si>
    <t>ROHITFERRO.BO</t>
  </si>
  <si>
    <t>VISHA.BO</t>
  </si>
  <si>
    <t>Rodium Realty Ltd</t>
  </si>
  <si>
    <t>BWGILTD.BO</t>
  </si>
  <si>
    <t>RNB Industrial Ltd</t>
  </si>
  <si>
    <t>REMIMET.BO</t>
  </si>
  <si>
    <t>RMG Alloy Steel Ltd</t>
  </si>
  <si>
    <t>RPIL.BO</t>
  </si>
  <si>
    <t>Ritesh Properties</t>
  </si>
  <si>
    <t>RITESHIN.BO</t>
  </si>
  <si>
    <t>Ritesh International Ltd</t>
  </si>
  <si>
    <t>RISHIRUB.BO</t>
  </si>
  <si>
    <t>Rishiroop Rubber Intl</t>
  </si>
  <si>
    <t>RISPACK.BO</t>
  </si>
  <si>
    <t>Rishi Techtex Ltd</t>
  </si>
  <si>
    <t>RISHILASE.BO</t>
  </si>
  <si>
    <t>Rishi Laser Ltd</t>
  </si>
  <si>
    <t>RDEVCAB.BO</t>
  </si>
  <si>
    <t>Rishabhdev Technocable Ltd</t>
  </si>
  <si>
    <t>RISHDIGA.BO</t>
  </si>
  <si>
    <t>Rishabh Digna Steel</t>
  </si>
  <si>
    <t>RISHABFIN.BO</t>
  </si>
  <si>
    <t>Rishab Financial Services Ltd</t>
  </si>
  <si>
    <t>GOVTRKX.BO</t>
  </si>
  <si>
    <t>Risa International Ltd</t>
  </si>
  <si>
    <t>RIIL.NS</t>
  </si>
  <si>
    <t>RIIL</t>
  </si>
  <si>
    <t>RIIL.BO</t>
  </si>
  <si>
    <t>RIGASUG.BO</t>
  </si>
  <si>
    <t>Riga Sugar Co Ltd</t>
  </si>
  <si>
    <t>RIDDHI.BO</t>
  </si>
  <si>
    <t>Riddhi Siddhi Gluco Biols Ltd</t>
  </si>
  <si>
    <t>RICOHQ.BO</t>
  </si>
  <si>
    <t>Ricoh India Ltd</t>
  </si>
  <si>
    <t>RICOAUTO.NS</t>
  </si>
  <si>
    <t>Rico Auto Industries Ltd</t>
  </si>
  <si>
    <t>RICOAUTO.BO</t>
  </si>
  <si>
    <t>RICAG.BO</t>
  </si>
  <si>
    <t>Richirich Inventures Ltd</t>
  </si>
  <si>
    <t>RICHAIND.BO</t>
  </si>
  <si>
    <t>Richa Industries Ltd</t>
  </si>
  <si>
    <t>RICHCAP.BO</t>
  </si>
  <si>
    <t>Rich Universe Network Ltd</t>
  </si>
  <si>
    <t>RIBATEX.BO</t>
  </si>
  <si>
    <t>Riba Textiles Ltd</t>
  </si>
  <si>
    <t>RFLINT.BO</t>
  </si>
  <si>
    <t>RFL International Ltd</t>
  </si>
  <si>
    <t>REXNORD.BO</t>
  </si>
  <si>
    <t>Rexnord Electronics &amp; Con</t>
  </si>
  <si>
    <t>REVATHI.NS</t>
  </si>
  <si>
    <t>Revathi Equipment Ltd</t>
  </si>
  <si>
    <t>REVTEQP.BO</t>
  </si>
  <si>
    <t>RESURGERE.NS</t>
  </si>
  <si>
    <t>Resurgere Mines &amp; Mineral</t>
  </si>
  <si>
    <t>RESURGERE.BO</t>
  </si>
  <si>
    <t>RESTILE.BO</t>
  </si>
  <si>
    <t>Restile Ceramics Ltd</t>
  </si>
  <si>
    <t>RESPONIND.BO</t>
  </si>
  <si>
    <t>Responsive Industries Ltd</t>
  </si>
  <si>
    <t>RESONANCE.BO</t>
  </si>
  <si>
    <t>Resonance Specialties Ltd</t>
  </si>
  <si>
    <t>REPRO.NS</t>
  </si>
  <si>
    <t>Repro India Ltd</t>
  </si>
  <si>
    <t>REPRO.BO</t>
  </si>
  <si>
    <t>RJL.NS</t>
  </si>
  <si>
    <t>Renaissance Jewellery Ltd</t>
  </si>
  <si>
    <t>RJL.BO</t>
  </si>
  <si>
    <t>REMSONSIN.NS</t>
  </si>
  <si>
    <t>Remsons Industries Ltd</t>
  </si>
  <si>
    <t>REMSONQ.BO</t>
  </si>
  <si>
    <t>REMIEDEL.BO</t>
  </si>
  <si>
    <t>Remi Edelstahl Tubulars Ltd</t>
  </si>
  <si>
    <t>RELISH.BO</t>
  </si>
  <si>
    <t>Relish Pharmaceuticals Ltd</t>
  </si>
  <si>
    <t>RELIGARE.NS</t>
  </si>
  <si>
    <t>Religare Enterprises Ltd</t>
  </si>
  <si>
    <t>RELIGARE.BO</t>
  </si>
  <si>
    <t>RELICTEC.BO</t>
  </si>
  <si>
    <t>Relic Technologies Ltd</t>
  </si>
  <si>
    <t>RPOWER.NS</t>
  </si>
  <si>
    <t>Reliance Power Ltd</t>
  </si>
  <si>
    <t>RPOWER.BO</t>
  </si>
  <si>
    <t>RELMEDIA.NS</t>
  </si>
  <si>
    <t>Reliance Mediaworks Ltd</t>
  </si>
  <si>
    <t>RELINFRA.NS</t>
  </si>
  <si>
    <t>Reliance Infrastructure Ltd</t>
  </si>
  <si>
    <t>RELINFRA.BO</t>
  </si>
  <si>
    <t>RELIANCE.NS</t>
  </si>
  <si>
    <t>Reliance Industries Ltd</t>
  </si>
  <si>
    <t>RIL.BO</t>
  </si>
  <si>
    <t>RCOM.NS</t>
  </si>
  <si>
    <t>Reliance Communications Ltd</t>
  </si>
  <si>
    <t>RCOM.BO</t>
  </si>
  <si>
    <t>RELCHEMQ.BO</t>
  </si>
  <si>
    <t>Reliance Chemotex Ind</t>
  </si>
  <si>
    <t>RELCAPITA.NS</t>
  </si>
  <si>
    <t>Reliance Capital Ltd</t>
  </si>
  <si>
    <t>RELCAPITAL.BO</t>
  </si>
  <si>
    <t>RBN.NS</t>
  </si>
  <si>
    <t>Reliance Broadcast Network Ltd</t>
  </si>
  <si>
    <t>RELIABVEN.BO</t>
  </si>
  <si>
    <t>Reliable Ventures India Ltd</t>
  </si>
  <si>
    <t>RELAXO.BO</t>
  </si>
  <si>
    <t>Relaxo Footwears Ltd</t>
  </si>
  <si>
    <t>REILELEC.BO</t>
  </si>
  <si>
    <t>REIL Electricals India Ltd</t>
  </si>
  <si>
    <t>REISIXTEN.NS</t>
  </si>
  <si>
    <t>REI Six Ten Retail Ltd</t>
  </si>
  <si>
    <t>REISIXTEN.BO</t>
  </si>
  <si>
    <t>REIAGROLT.NS</t>
  </si>
  <si>
    <t>REI Agro Ltd</t>
  </si>
  <si>
    <t>REIAGRO.BO</t>
  </si>
  <si>
    <t>REGTRUS.BO</t>
  </si>
  <si>
    <t>Regency Trust Ltd</t>
  </si>
  <si>
    <t>RGNYMIS.BO</t>
  </si>
  <si>
    <t>Regency Hospital Ltd</t>
  </si>
  <si>
    <t>REGENCERA.NS</t>
  </si>
  <si>
    <t>Regency Ceramics Ltd</t>
  </si>
  <si>
    <t>REGENCY.BO</t>
  </si>
  <si>
    <t>REGALIAA.BO</t>
  </si>
  <si>
    <t>Regaliaa Realty Ltd</t>
  </si>
  <si>
    <t>REGAL.BO</t>
  </si>
  <si>
    <t>Regal Entertainment &amp; Con</t>
  </si>
  <si>
    <t>REFNOL.BO</t>
  </si>
  <si>
    <t>Refnol Resins &amp; Chemicals Ltd</t>
  </si>
  <si>
    <t>REFEX.BO</t>
  </si>
  <si>
    <t>Refex Refrigerants Ltd</t>
  </si>
  <si>
    <t>REDINGTON.NS</t>
  </si>
  <si>
    <t>Redington (India) Ltd</t>
  </si>
  <si>
    <t>REDINGTON.BO</t>
  </si>
  <si>
    <t>REDEXPR.BO</t>
  </si>
  <si>
    <t>Redex Protech Ltd</t>
  </si>
  <si>
    <t>REALSTR.BO</t>
  </si>
  <si>
    <t>Real Strips Ltd</t>
  </si>
  <si>
    <t>PASSARI.BO</t>
  </si>
  <si>
    <t>RCL Foods Ltd</t>
  </si>
  <si>
    <t>RAYMOND.NS</t>
  </si>
  <si>
    <t>Raymond Ltd</t>
  </si>
  <si>
    <t>RAYMOND.BO</t>
  </si>
  <si>
    <t>RAYLA.BO</t>
  </si>
  <si>
    <t>Raymed Laboratories Ltd</t>
  </si>
  <si>
    <t>RAVALSUG.BO</t>
  </si>
  <si>
    <t>Ravalgaon Sugar Farm Ltd</t>
  </si>
  <si>
    <t>RAUNAQAU.BO</t>
  </si>
  <si>
    <t>Raunaq Automotive Compone</t>
  </si>
  <si>
    <t>RATNAMANI.NS</t>
  </si>
  <si>
    <t>Ratnamani Metals &amp; Tubes Ltd</t>
  </si>
  <si>
    <t>RATNAMETQ.BO</t>
  </si>
  <si>
    <t>RATHIST.BO</t>
  </si>
  <si>
    <t>Rathi Steel &amp; Power Ltd</t>
  </si>
  <si>
    <t>RATHIGRA.BO</t>
  </si>
  <si>
    <t>Rathi Graphic Technologies Ltd</t>
  </si>
  <si>
    <t>RATHIBAR.BO</t>
  </si>
  <si>
    <t>Rathi Bars Ltd</t>
  </si>
  <si>
    <t>RASOI.BO</t>
  </si>
  <si>
    <t>Rasoi Ltd</t>
  </si>
  <si>
    <t>RASIELEC.BO</t>
  </si>
  <si>
    <t>Rasi Electrodes Ltd</t>
  </si>
  <si>
    <t>RCF.NS</t>
  </si>
  <si>
    <t>Rashtriya Chemicals and F</t>
  </si>
  <si>
    <t>RCF.BO</t>
  </si>
  <si>
    <t>RASHELAG.BO</t>
  </si>
  <si>
    <t>Rashel Agrotech Ltd</t>
  </si>
  <si>
    <t>RASANDIK.BO</t>
  </si>
  <si>
    <t>Rasandik Engineering Indu</t>
  </si>
  <si>
    <t>RASRESOR.BO</t>
  </si>
  <si>
    <t>Ras Resorts &amp; Apart Hotels Ltd</t>
  </si>
  <si>
    <t>RAPICUT.BO</t>
  </si>
  <si>
    <t>Rapicut Carbides Ltd</t>
  </si>
  <si>
    <t>RAP.BO</t>
  </si>
  <si>
    <t>Rap Media Ltd</t>
  </si>
  <si>
    <t>RANKLIN.BO</t>
  </si>
  <si>
    <t>Ranklin Solutions Ltd</t>
  </si>
  <si>
    <t>RANJEEV.BO</t>
  </si>
  <si>
    <t>Ranjeev Alloys Ltd</t>
  </si>
  <si>
    <t>RANEHOLDI.NS</t>
  </si>
  <si>
    <t>Rane Holdings Ltd</t>
  </si>
  <si>
    <t>RANEHOLD.BO</t>
  </si>
  <si>
    <t>RANEENGIN.NS</t>
  </si>
  <si>
    <t>Rane Engine Valve Ltd</t>
  </si>
  <si>
    <t>RANENG.BO</t>
  </si>
  <si>
    <t>RBL.NS</t>
  </si>
  <si>
    <t>Rane Brake Linings Ltd</t>
  </si>
  <si>
    <t>RANEBRK.BO</t>
  </si>
  <si>
    <t>RML.NS</t>
  </si>
  <si>
    <t>Rane (Madras) Ltd</t>
  </si>
  <si>
    <t>RANEMADRAS.BO</t>
  </si>
  <si>
    <t>RANBAXY.NS</t>
  </si>
  <si>
    <t>Ranbaxy Laboratories Ltd</t>
  </si>
  <si>
    <t>RANBAXY.BO</t>
  </si>
  <si>
    <t>RANASUG.NS</t>
  </si>
  <si>
    <t>Rana Sugars Ltd</t>
  </si>
  <si>
    <t>RANASUG.BO</t>
  </si>
  <si>
    <t>RAMSONS.BO</t>
  </si>
  <si>
    <t>Ramsons Projects Ltd</t>
  </si>
  <si>
    <t>RAMSARUP.NS</t>
  </si>
  <si>
    <t>Ramsarup Industries Ltd</t>
  </si>
  <si>
    <t>RAMSARUP.BO</t>
  </si>
  <si>
    <t>RAMMA.BO</t>
  </si>
  <si>
    <t>Rammaica (India) Ltd</t>
  </si>
  <si>
    <t>RKFORGE.NS</t>
  </si>
  <si>
    <t>Ramkrishna Forgings Ltd</t>
  </si>
  <si>
    <t>RKFORGE.BO</t>
  </si>
  <si>
    <t>RAMCOSYS.NS</t>
  </si>
  <si>
    <t>Ramco Systems Ltd</t>
  </si>
  <si>
    <t>RAMCOSYS.BO</t>
  </si>
  <si>
    <t>RAMCOIND.NS</t>
  </si>
  <si>
    <t>Ramco Industries Ltd</t>
  </si>
  <si>
    <t>RAMCOIND.BO</t>
  </si>
  <si>
    <t>MADRASCEM.NS</t>
  </si>
  <si>
    <t>Ramco Cements Ltd</t>
  </si>
  <si>
    <t>MADRASCEM.BO</t>
  </si>
  <si>
    <t>RAMAVISI.BO</t>
  </si>
  <si>
    <t>Rama Vision Ltd</t>
  </si>
  <si>
    <t>RAMAPULP.BO</t>
  </si>
  <si>
    <t>Rama Pulp &amp; Papers Ltd</t>
  </si>
  <si>
    <t>RAMAPHO.BO</t>
  </si>
  <si>
    <t>Rama Phosphates Ltd</t>
  </si>
  <si>
    <t>RAMAPETR.BO</t>
  </si>
  <si>
    <t>Rama Petrochemicals Ltd</t>
  </si>
  <si>
    <t>RAMAPPR-B.BO</t>
  </si>
  <si>
    <t>Rama Paper Mills Ltd</t>
  </si>
  <si>
    <t>RAMRAT.BO</t>
  </si>
  <si>
    <t>Ram Ratna Wires Ltd</t>
  </si>
  <si>
    <t>RAMINFO.BO</t>
  </si>
  <si>
    <t>Ram Informatics Limited</t>
  </si>
  <si>
    <t>RAJVIR.NS</t>
  </si>
  <si>
    <t>Rajvir Industries Ltd</t>
  </si>
  <si>
    <t>RAJVIR.BO</t>
  </si>
  <si>
    <t>RAJSREESU.NS</t>
  </si>
  <si>
    <t>Rajshree Sugars &amp; Chemica</t>
  </si>
  <si>
    <t>RSCL.BO</t>
  </si>
  <si>
    <t>RAJGLOWIR.BO</t>
  </si>
  <si>
    <t>Rajratan Global Wire Ltd</t>
  </si>
  <si>
    <t>RAJOOENG.BO</t>
  </si>
  <si>
    <t>Rajoo Engineers Ltd</t>
  </si>
  <si>
    <t>RJKMRFR.BO</t>
  </si>
  <si>
    <t>Rajkumar Forge Ltd</t>
  </si>
  <si>
    <t>RAJKSYN.BO</t>
  </si>
  <si>
    <t>Rajkamal Synthetics Ltd</t>
  </si>
  <si>
    <t>RAJESWARI.BO</t>
  </si>
  <si>
    <t>Rajeswari Infrastructure Ltd</t>
  </si>
  <si>
    <t>RAJESHEXP.NS</t>
  </si>
  <si>
    <t>Rajesh Exports Ltd</t>
  </si>
  <si>
    <t>RAJESHX.BO</t>
  </si>
  <si>
    <t>ZRAJATH.BO</t>
  </si>
  <si>
    <t>Rajath Finance Ltd</t>
  </si>
  <si>
    <t>RAJTUBE.BO</t>
  </si>
  <si>
    <t>Rajasthan Tube</t>
  </si>
  <si>
    <t>RAJGASES.BO</t>
  </si>
  <si>
    <t>Rajasthan Gases Ltd</t>
  </si>
  <si>
    <t>RAJAPAMIL.BO</t>
  </si>
  <si>
    <t>Rajapalayam Mills Ltd</t>
  </si>
  <si>
    <t>RAJPACK.BO</t>
  </si>
  <si>
    <t>Raj Packaging Industries Ltd</t>
  </si>
  <si>
    <t>RAJOIL.NS</t>
  </si>
  <si>
    <t>Raj Oil Mills Ltd</t>
  </si>
  <si>
    <t>RAJOIL.BO</t>
  </si>
  <si>
    <t>RAJAGRO.BO</t>
  </si>
  <si>
    <t>Raj Agro Mills Ltd</t>
  </si>
  <si>
    <t>RAINBOWPQ.BO</t>
  </si>
  <si>
    <t>Rainbow Papers Ltd</t>
  </si>
  <si>
    <t>RAINBOWF.BO</t>
  </si>
  <si>
    <t>Rainbow Foundations Ltd</t>
  </si>
  <si>
    <t>RAINBOWDQ.BO</t>
  </si>
  <si>
    <t>Rainbow Denim Ltd</t>
  </si>
  <si>
    <t>RAIN.BO</t>
  </si>
  <si>
    <t>Rain Industries Ltd</t>
  </si>
  <si>
    <t>RAINCOM.NS</t>
  </si>
  <si>
    <t>Rain Commodities Limited</t>
  </si>
  <si>
    <t>RAHME.BO</t>
  </si>
  <si>
    <t>Rahul Merchandising Ltd</t>
  </si>
  <si>
    <t>RAGHUSYN.BO</t>
  </si>
  <si>
    <t>Raghuvir Synthetics Ltd</t>
  </si>
  <si>
    <t>RAGHUNAT.BO</t>
  </si>
  <si>
    <t>Raghunath International Ltd</t>
  </si>
  <si>
    <t>RADICO.NS</t>
  </si>
  <si>
    <t>Radico Khaitan Ltd</t>
  </si>
  <si>
    <t>RADICO.BO</t>
  </si>
  <si>
    <t>RMCL.NS</t>
  </si>
  <si>
    <t>Radha Madhav Corp Ltd</t>
  </si>
  <si>
    <t>RMCL.BO</t>
  </si>
  <si>
    <t>RADAAN.NS</t>
  </si>
  <si>
    <t>Radaan Mediaworks India Ltd</t>
  </si>
  <si>
    <t>RADAANMED.BO</t>
  </si>
  <si>
    <t>RASSIREF.BO</t>
  </si>
  <si>
    <t>Raasi Refractories Ltd</t>
  </si>
  <si>
    <t>RAASIENT.BO</t>
  </si>
  <si>
    <t>Raasi Enterprises Ltd</t>
  </si>
  <si>
    <t>MANOJPH.BO</t>
  </si>
  <si>
    <t>Raaj Medisafe India Ltd</t>
  </si>
  <si>
    <t>RTEXPO.BO</t>
  </si>
  <si>
    <t>R T Exports Ltd</t>
  </si>
  <si>
    <t>RAGHUTOB.BO</t>
  </si>
  <si>
    <t>R T C L Ltd</t>
  </si>
  <si>
    <t>RSYSTEMS.BO</t>
  </si>
  <si>
    <t>R Systems International Ltd</t>
  </si>
  <si>
    <t>RSSOFTWAR.NS</t>
  </si>
  <si>
    <t>R S Software (India) Ltd</t>
  </si>
  <si>
    <t>RSSOFT.BO</t>
  </si>
  <si>
    <t>RRSECUR.BO</t>
  </si>
  <si>
    <t>R R Securities Ltd</t>
  </si>
  <si>
    <t>RRFIN.BO</t>
  </si>
  <si>
    <t>R R Financial Consultants Ltd</t>
  </si>
  <si>
    <t>RMMOHIT.BO</t>
  </si>
  <si>
    <t>R M Mohite Industries Ltd</t>
  </si>
  <si>
    <t>QUINTEGRA.NS</t>
  </si>
  <si>
    <t>Quintegra Solutions Ltd</t>
  </si>
  <si>
    <t>QUINTEGRA.BO</t>
  </si>
  <si>
    <t>QUANTDIA.BO</t>
  </si>
  <si>
    <t>Quantum Digital Vision (I</t>
  </si>
  <si>
    <t>INVESTRU.BO</t>
  </si>
  <si>
    <t>Quadrant Televentures Ltd</t>
  </si>
  <si>
    <t>PVR.NS</t>
  </si>
  <si>
    <t>PVR Ltd</t>
  </si>
  <si>
    <t>PVR.BO</t>
  </si>
  <si>
    <t>PVP.NS</t>
  </si>
  <si>
    <t>PVP Ventures Ltd</t>
  </si>
  <si>
    <t>PVP.BO</t>
  </si>
  <si>
    <t>PURVA.NS</t>
  </si>
  <si>
    <t>Puravankara Projects Ltd</t>
  </si>
  <si>
    <t>PURVA.BO</t>
  </si>
  <si>
    <t>PUNWOOLC.BO</t>
  </si>
  <si>
    <t>Punjab Woolcombers Ltd</t>
  </si>
  <si>
    <t>PNB.NS</t>
  </si>
  <si>
    <t>Punjab National Bank</t>
  </si>
  <si>
    <t>PNB.BO</t>
  </si>
  <si>
    <t>PUNJCOMMU.BO</t>
  </si>
  <si>
    <t>Punjab Communications Ltd</t>
  </si>
  <si>
    <t>PUNJABCHE.NS</t>
  </si>
  <si>
    <t>Punjab Chemicals &amp; Crop P</t>
  </si>
  <si>
    <t>PUNJCHEM.BO</t>
  </si>
  <si>
    <t>PACL.BO</t>
  </si>
  <si>
    <t>Punjab Alkalies &amp; Chem</t>
  </si>
  <si>
    <t>PUNJLLOYD.NS</t>
  </si>
  <si>
    <t>Punj Lloyd Ltd</t>
  </si>
  <si>
    <t>PUNJLLOYD.BO</t>
  </si>
  <si>
    <t>PUNEETRE.BO</t>
  </si>
  <si>
    <t>Puneet Resins Ltd</t>
  </si>
  <si>
    <t>PDUMJEPUL.NS</t>
  </si>
  <si>
    <t>Pudumjee Pulp &amp; Paper Mil</t>
  </si>
  <si>
    <t>PDUMJEPU.BO</t>
  </si>
  <si>
    <t>PDUMJEIND.NS</t>
  </si>
  <si>
    <t>Pudumjee Industries Ltd</t>
  </si>
  <si>
    <t>PUDMJEIND.BO</t>
  </si>
  <si>
    <t>PTL.BO</t>
  </si>
  <si>
    <t>PTL Enterprises Ltd</t>
  </si>
  <si>
    <t>PTC.NS</t>
  </si>
  <si>
    <t>PTC India Ltd</t>
  </si>
  <si>
    <t>PTC.BO</t>
  </si>
  <si>
    <t>PSL.NS</t>
  </si>
  <si>
    <t>PSL Ltd</t>
  </si>
  <si>
    <t>PSLLTD.BO</t>
  </si>
  <si>
    <t>PROTODEV.BO</t>
  </si>
  <si>
    <t>Proto Developers &amp; Techno</t>
  </si>
  <si>
    <t>PROMACT.BO</t>
  </si>
  <si>
    <t>Promact Plastics Ltd</t>
  </si>
  <si>
    <t>PROGRESV.BO</t>
  </si>
  <si>
    <t>Progressive Extractions &amp;</t>
  </si>
  <si>
    <t>PGHH.NS</t>
  </si>
  <si>
    <t>Procter &amp; Gamble Hygiene</t>
  </si>
  <si>
    <t>PNG.BO</t>
  </si>
  <si>
    <t>PROCAL.BO</t>
  </si>
  <si>
    <t>Procal Electronics India Ltd</t>
  </si>
  <si>
    <t>PROFINC.BO</t>
  </si>
  <si>
    <t>Pro Fin Capital Services Ltd</t>
  </si>
  <si>
    <t>PRIYADSP.BO</t>
  </si>
  <si>
    <t>Priyadarsini Ltd</t>
  </si>
  <si>
    <t>PRIYALT.BO</t>
  </si>
  <si>
    <t>Priya Ltd</t>
  </si>
  <si>
    <t>PNC.NS</t>
  </si>
  <si>
    <t>Pritish Nandy Communicati</t>
  </si>
  <si>
    <t>PNC.BO</t>
  </si>
  <si>
    <t>PRITHVISO.BO</t>
  </si>
  <si>
    <t>Prithvi Softech Ltd</t>
  </si>
  <si>
    <t>PRITHVI.NS</t>
  </si>
  <si>
    <t>Prithvi Information Solut</t>
  </si>
  <si>
    <t>PRITHVI.BO</t>
  </si>
  <si>
    <t>WOOLMER.BO</t>
  </si>
  <si>
    <t>Prism Medico &amp; Pharmacy Ltd</t>
  </si>
  <si>
    <t>PRISMINFO.BO</t>
  </si>
  <si>
    <t>Prism Informatics Ltd</t>
  </si>
  <si>
    <t>PRISMCEM.NS</t>
  </si>
  <si>
    <t>Prism Cement Ltd</t>
  </si>
  <si>
    <t>PRISMCEM.BO</t>
  </si>
  <si>
    <t>PRIMTEX.BO</t>
  </si>
  <si>
    <t>Prime Urban Development I</t>
  </si>
  <si>
    <t>PRIMESECU.NS</t>
  </si>
  <si>
    <t>Prime Securities Ltd</t>
  </si>
  <si>
    <t>PRIMESEC.BO</t>
  </si>
  <si>
    <t>PRIMEPRO.BO</t>
  </si>
  <si>
    <t>Prime Property Developmen</t>
  </si>
  <si>
    <t>PRIMIND.BO</t>
  </si>
  <si>
    <t>Prime Industries Ltd</t>
  </si>
  <si>
    <t>PFOCUS.BO</t>
  </si>
  <si>
    <t>Prime Focus Ltd</t>
  </si>
  <si>
    <t>PRIMAPLA.BO</t>
  </si>
  <si>
    <t>Prima Plastics Ltd</t>
  </si>
  <si>
    <t>PRICOL.NS</t>
  </si>
  <si>
    <t>Pricol Ltd</t>
  </si>
  <si>
    <t>PRICOL.BO</t>
  </si>
  <si>
    <t>PRESTIGE.NS</t>
  </si>
  <si>
    <t>Prestige Estates Projects Ltd</t>
  </si>
  <si>
    <t>PRESSURS.BO</t>
  </si>
  <si>
    <t>Pressure Sensitive System</t>
  </si>
  <si>
    <t>NUCENTFI.BO</t>
  </si>
  <si>
    <t>Pressman Advertising Ltd</t>
  </si>
  <si>
    <t>PRERINFRA.BO</t>
  </si>
  <si>
    <t>Prerna Infrabuild Ltd</t>
  </si>
  <si>
    <t>PREMCAPM.BO</t>
  </si>
  <si>
    <t>Premium Capital Markets &amp;</t>
  </si>
  <si>
    <t>PREMIER.NS</t>
  </si>
  <si>
    <t>Premier Ltd</t>
  </si>
  <si>
    <t>PREMIER.BO</t>
  </si>
  <si>
    <t>PREMEXPLQ.BO</t>
  </si>
  <si>
    <t>Premier Explosives Ltd</t>
  </si>
  <si>
    <t>PEIL.BO</t>
  </si>
  <si>
    <t>Premier Energy &amp; Infra</t>
  </si>
  <si>
    <t>PREMCO.BO</t>
  </si>
  <si>
    <t>Premco Global Ltd</t>
  </si>
  <si>
    <t>PRECOT.NS</t>
  </si>
  <si>
    <t>Precot Meridian Ltd</t>
  </si>
  <si>
    <t>PRECWIRE.NS</t>
  </si>
  <si>
    <t>Precision Wires India Ltd</t>
  </si>
  <si>
    <t>PRECWIRE.BO</t>
  </si>
  <si>
    <t>PRECISIO.BO</t>
  </si>
  <si>
    <t>Precision Electronics Ltd</t>
  </si>
  <si>
    <t>PRECISION.BO</t>
  </si>
  <si>
    <t>Precision Containeurs Ltd</t>
  </si>
  <si>
    <t>PRATIKSH.BO</t>
  </si>
  <si>
    <t>Pratiksha Chemicals Ltd</t>
  </si>
  <si>
    <t>PRATIK.BO</t>
  </si>
  <si>
    <t>Pratik Panels Ltd</t>
  </si>
  <si>
    <t>PRATIBHA.NS</t>
  </si>
  <si>
    <t>Pratibha Industries Ltd</t>
  </si>
  <si>
    <t>PRATIBHA.BO</t>
  </si>
  <si>
    <t>PRANAVSP.BO</t>
  </si>
  <si>
    <t>Pranavaditya Spinning Mil</t>
  </si>
  <si>
    <t>PRWOLEN.BO</t>
  </si>
  <si>
    <t>Prakash Woollen Mills Ltd</t>
  </si>
  <si>
    <t>PRAKASHST.NS</t>
  </si>
  <si>
    <t>Prakash Steelage Ltd</t>
  </si>
  <si>
    <t>PRAKASH.NS</t>
  </si>
  <si>
    <t>Prakash Industries Ltd</t>
  </si>
  <si>
    <t>PRKSH.BO</t>
  </si>
  <si>
    <t>PRAENG.NS</t>
  </si>
  <si>
    <t>Prajay Engineers Syndicate Ltd</t>
  </si>
  <si>
    <t>PRAJAYEN.BO</t>
  </si>
  <si>
    <t>PRAJIND.NS</t>
  </si>
  <si>
    <t>Praj Industries Ltd</t>
  </si>
  <si>
    <t>PRAJIND.BO</t>
  </si>
  <si>
    <t>PRAGBOS.BO</t>
  </si>
  <si>
    <t>Prag Bosimi Synthetics Ltd</t>
  </si>
  <si>
    <t>PRADIP.BO</t>
  </si>
  <si>
    <t>Pradip Overseas Ltd</t>
  </si>
  <si>
    <t>PRADPME.BO</t>
  </si>
  <si>
    <t>Pradeep Metals Ltd</t>
  </si>
  <si>
    <t>PRABHAVIN.BO</t>
  </si>
  <si>
    <t>Prabhav Industries Ltd</t>
  </si>
  <si>
    <t>PPAP.NS</t>
  </si>
  <si>
    <t>PPAP Automotive Ltd</t>
  </si>
  <si>
    <t>PPAP.BO</t>
  </si>
  <si>
    <t>POWERGRID.NS</t>
  </si>
  <si>
    <t>Power Grid Corp Of India Ltd</t>
  </si>
  <si>
    <t>POWERGRID.BO</t>
  </si>
  <si>
    <t>PFC.NS</t>
  </si>
  <si>
    <t>Power Finance Corp Ltd</t>
  </si>
  <si>
    <t>PFC.BO</t>
  </si>
  <si>
    <t>PORWAL.BO</t>
  </si>
  <si>
    <t>Porwal Auto Components Ltd</t>
  </si>
  <si>
    <t>POPULARES.BO</t>
  </si>
  <si>
    <t>Popular Estate Management Ltd</t>
  </si>
  <si>
    <t>POONADAL.BO</t>
  </si>
  <si>
    <t>Poona Dal &amp; Oil Industries Ltd</t>
  </si>
  <si>
    <t>PONNISUG.BO</t>
  </si>
  <si>
    <t>Ponni Sugars (Erode) Ltd</t>
  </si>
  <si>
    <t>PONDYOXC.BO</t>
  </si>
  <si>
    <t>Pondy Oxides And Chemicals Ltd</t>
  </si>
  <si>
    <t>ZPLYTEXP.BO</t>
  </si>
  <si>
    <t>Polytex India Ltd</t>
  </si>
  <si>
    <t>POLYSPIN.BO</t>
  </si>
  <si>
    <t>Polyspin Exports Ltd</t>
  </si>
  <si>
    <t>POLYPLEX.NS</t>
  </si>
  <si>
    <t>Polyplex Corp Ltd</t>
  </si>
  <si>
    <t>POLYPLEX.BO</t>
  </si>
  <si>
    <t>POLYCHMP.BO</t>
  </si>
  <si>
    <t>Polymechplast Machines Ltd</t>
  </si>
  <si>
    <t>POLTC.BO</t>
  </si>
  <si>
    <t>Polygenta Technologies Ltd</t>
  </si>
  <si>
    <t>POLYCON.BO</t>
  </si>
  <si>
    <t>Polycon International Ltd</t>
  </si>
  <si>
    <t>POLYCHEM.BO</t>
  </si>
  <si>
    <t>Polychem Ltd</t>
  </si>
  <si>
    <t>POLME.BO</t>
  </si>
  <si>
    <t>Poly Medicure Ltd</t>
  </si>
  <si>
    <t>POLOHOT.BO</t>
  </si>
  <si>
    <t>Polo Hotels Ltd</t>
  </si>
  <si>
    <t>POLARIS.NS</t>
  </si>
  <si>
    <t>Polaris</t>
  </si>
  <si>
    <t>POLARIS.BO</t>
  </si>
  <si>
    <t>POKARNA.BO</t>
  </si>
  <si>
    <t>Pokarna Ltd</t>
  </si>
  <si>
    <t>PODARPIGQ.BO</t>
  </si>
  <si>
    <t>Poddar Pigments Ltd</t>
  </si>
  <si>
    <t>WEAROLOGY.BO</t>
  </si>
  <si>
    <t>Poddar Developers Ltd</t>
  </si>
  <si>
    <t>POCHIRAJU.NS</t>
  </si>
  <si>
    <t>Pochiraju Industries Ltd</t>
  </si>
  <si>
    <t>POCHIRAJU.BO</t>
  </si>
  <si>
    <t>PNBGILTS.NS</t>
  </si>
  <si>
    <t>PNB Gilts Ltd</t>
  </si>
  <si>
    <t>PNBGILTS.BO</t>
  </si>
  <si>
    <t>PLETHICO.NS</t>
  </si>
  <si>
    <t>Plethico Pharmaceuticals Ltd</t>
  </si>
  <si>
    <t>PLETHICO.BO</t>
  </si>
  <si>
    <t>ZPPOLYSA.BO</t>
  </si>
  <si>
    <t>Planter'S Polysacks Ltd</t>
  </si>
  <si>
    <t>PIXTRANS.BO</t>
  </si>
  <si>
    <t>Pix Transmissions Ltd</t>
  </si>
  <si>
    <t>PITTILAM.NS</t>
  </si>
  <si>
    <t>Pitti Laminations Ltd</t>
  </si>
  <si>
    <t>PITLA.BO</t>
  </si>
  <si>
    <t>PITHP.BO</t>
  </si>
  <si>
    <t>Pithampur Poly Products Ltd</t>
  </si>
  <si>
    <t>PIRLIFE.NS</t>
  </si>
  <si>
    <t>Piramal Phytocare Ltd</t>
  </si>
  <si>
    <t>PIRAMLIFE.BO</t>
  </si>
  <si>
    <t>PIRHEALTH.NS</t>
  </si>
  <si>
    <t>Piramal Enterprises Ltd</t>
  </si>
  <si>
    <t>PIRAMALHE.BO</t>
  </si>
  <si>
    <t>PIPAVAVYD.NS</t>
  </si>
  <si>
    <t>Pipavav Defence</t>
  </si>
  <si>
    <t>PIPAVAVYD.BO</t>
  </si>
  <si>
    <t>PIONRINV.BO</t>
  </si>
  <si>
    <t>Pioneer Investcorp Ltd</t>
  </si>
  <si>
    <t>PIONEERE.BO</t>
  </si>
  <si>
    <t>Pioneer Embroideries Ltd</t>
  </si>
  <si>
    <t>PIONRDIS.BO</t>
  </si>
  <si>
    <t>Pioneer Distilleries Ltd</t>
  </si>
  <si>
    <t>PIONAGR.BO</t>
  </si>
  <si>
    <t>Pioneer Agro Extracts Ltd</t>
  </si>
  <si>
    <t>FOURKANIM.BO</t>
  </si>
  <si>
    <t>Pine Animation Ltd</t>
  </si>
  <si>
    <t>PIDILITIN.NS</t>
  </si>
  <si>
    <t>Pidilite Industries Ltd</t>
  </si>
  <si>
    <t>PIDILITIND.BO</t>
  </si>
  <si>
    <t>TEEN.BO</t>
  </si>
  <si>
    <t>Picturehouse Media Ltd</t>
  </si>
  <si>
    <t>PICCASUG.BO</t>
  </si>
  <si>
    <t>Piccadily Sugar &amp; Allied</t>
  </si>
  <si>
    <t>PICCADIL.BO</t>
  </si>
  <si>
    <t>Piccadily Agro Industries Ltd</t>
  </si>
  <si>
    <t>PHYTO.BO</t>
  </si>
  <si>
    <t>Phyto Chem (India) Ltd</t>
  </si>
  <si>
    <t>PHOTOQUP.BO</t>
  </si>
  <si>
    <t>Photoquip India Ltd</t>
  </si>
  <si>
    <t>PHOENIXLT.NS</t>
  </si>
  <si>
    <t>Phoenix Mills Ltd</t>
  </si>
  <si>
    <t>PHOENIX.BO</t>
  </si>
  <si>
    <t>HALONIX.NS</t>
  </si>
  <si>
    <t>Phoenix Lamps Ltd</t>
  </si>
  <si>
    <t>HALONIX.BO</t>
  </si>
  <si>
    <t>PHOENXIN.BO</t>
  </si>
  <si>
    <t>Phoenix International Ltd</t>
  </si>
  <si>
    <t>PHILIPCAR.NS</t>
  </si>
  <si>
    <t>Phillips Carbon Black Ltd</t>
  </si>
  <si>
    <t>PHILIPCA.BO</t>
  </si>
  <si>
    <t>PHILCORP.BO</t>
  </si>
  <si>
    <t>PHIL Corp Ltd</t>
  </si>
  <si>
    <t>PHARMAID.BO</t>
  </si>
  <si>
    <t>Pharmaids Pharmaceuticals Ltd</t>
  </si>
  <si>
    <t>PHRMASI.BO</t>
  </si>
  <si>
    <t>Phaarmasia Ltd</t>
  </si>
  <si>
    <t>PGFOILQ.BO</t>
  </si>
  <si>
    <t>PG Foils Ltd</t>
  </si>
  <si>
    <t>PFLINFOTC.BO</t>
  </si>
  <si>
    <t>PFL Infotech Ltd</t>
  </si>
  <si>
    <t>PFIZER.NS</t>
  </si>
  <si>
    <t>Pfizer Ltd</t>
  </si>
  <si>
    <t>PFIZER.BO</t>
  </si>
  <si>
    <t>PETRONET.NS</t>
  </si>
  <si>
    <t>Petronet LNG Ltd</t>
  </si>
  <si>
    <t>PETRONET.BO</t>
  </si>
  <si>
    <t>PETRONENG.NS</t>
  </si>
  <si>
    <t>Petron Engineering Constr</t>
  </si>
  <si>
    <t>PETRON.BO</t>
  </si>
  <si>
    <t>PERSISTENT.BO</t>
  </si>
  <si>
    <t>Persistent Systems Ltd</t>
  </si>
  <si>
    <t>PERIATEA.NS</t>
  </si>
  <si>
    <t>Peria Karamalai Tea</t>
  </si>
  <si>
    <t>PERFEPA.BO</t>
  </si>
  <si>
    <t>Perfectpac Ltd</t>
  </si>
  <si>
    <t>NEWBOMP.BO</t>
  </si>
  <si>
    <t>Perfect-Octave Media Proj</t>
  </si>
  <si>
    <t>PENTAGRAPH.BO</t>
  </si>
  <si>
    <t>Pentamedia Graphics Ltd</t>
  </si>
  <si>
    <t>PENARIND.BO</t>
  </si>
  <si>
    <t>Pennar Industries Ltd</t>
  </si>
  <si>
    <t>PENINLAND.NS</t>
  </si>
  <si>
    <t>Peninsula Land Ltd</t>
  </si>
  <si>
    <t>PENINSULA.BO</t>
  </si>
  <si>
    <t>PEETISEC.BO</t>
  </si>
  <si>
    <t>Peeti Securities Ltd</t>
  </si>
  <si>
    <t>PCCOSMA.BO</t>
  </si>
  <si>
    <t>Pee Cee Cosma Sope Ltd</t>
  </si>
  <si>
    <t>PEARLPOLY.NS</t>
  </si>
  <si>
    <t>Pearl Polymers Ltd</t>
  </si>
  <si>
    <t>PEARLPOL.BO</t>
  </si>
  <si>
    <t>HOPFL.NS</t>
  </si>
  <si>
    <t>Pearl Global Industries Ltd</t>
  </si>
  <si>
    <t>HOPFL.BO</t>
  </si>
  <si>
    <t>PCS.BO</t>
  </si>
  <si>
    <t>PCS Technology Ltd</t>
  </si>
  <si>
    <t>PBMPOLY.BO</t>
  </si>
  <si>
    <t>PBM Polytex Ltd</t>
  </si>
  <si>
    <t>PBAINFRA.NS</t>
  </si>
  <si>
    <t>PBA Infrastructure Ltd</t>
  </si>
  <si>
    <t>PBAINFRA.BO</t>
  </si>
  <si>
    <t>PAUSHAKLTD.BO</t>
  </si>
  <si>
    <t>Paushak Ltd</t>
  </si>
  <si>
    <t>PATSPINLT.NS</t>
  </si>
  <si>
    <t>Patspin India Ltd</t>
  </si>
  <si>
    <t>PATSPIN.BO</t>
  </si>
  <si>
    <t>PATELSAI.BO</t>
  </si>
  <si>
    <t>Patels Airtemp (India) Ltd</t>
  </si>
  <si>
    <t>PATINTLOG.NS</t>
  </si>
  <si>
    <t>Patel Integrated Logistics Ltd</t>
  </si>
  <si>
    <t>PATINTLOG.BO</t>
  </si>
  <si>
    <t>PATELENG.NS</t>
  </si>
  <si>
    <t>Patel Engineering Ltd</t>
  </si>
  <si>
    <t>PATELEN.BO</t>
  </si>
  <si>
    <t>PASUFIN.BO</t>
  </si>
  <si>
    <t>Pasupati Fincap Ltd</t>
  </si>
  <si>
    <t>PASUPTAC.BO</t>
  </si>
  <si>
    <t>Pasupati Acrylon Ltd</t>
  </si>
  <si>
    <t>PASARI.BO</t>
  </si>
  <si>
    <t>Pasari Spinning Mills Ltd</t>
  </si>
  <si>
    <t>PARSVNATH.BO</t>
  </si>
  <si>
    <t>Parsvnath Developers Ltd</t>
  </si>
  <si>
    <t>PARHOUS.BO</t>
  </si>
  <si>
    <t>Parshwanath Corp Ltd</t>
  </si>
  <si>
    <t>PARSHINV.BO</t>
  </si>
  <si>
    <t>Parsharti Investment Ltd</t>
  </si>
  <si>
    <t>GMRINDS.NS</t>
  </si>
  <si>
    <t>Parrys Sugar Industries Ltd</t>
  </si>
  <si>
    <t>GMRINDS.BO</t>
  </si>
  <si>
    <t>PARLESOFT.BO</t>
  </si>
  <si>
    <t>Parle Software Ltd</t>
  </si>
  <si>
    <t>PARKERAC.BO</t>
  </si>
  <si>
    <t>Parker Agro Chem Exports Ltd</t>
  </si>
  <si>
    <t>ZPARICIN.BO</t>
  </si>
  <si>
    <t>Parichay Investments Ltd</t>
  </si>
  <si>
    <t>PARENTLD.BO</t>
  </si>
  <si>
    <t>Parenteral Drugs (India) Ltd</t>
  </si>
  <si>
    <t>PARAL.NS</t>
  </si>
  <si>
    <t>Parekh Aluminex Ltd</t>
  </si>
  <si>
    <t>PARAL.BO</t>
  </si>
  <si>
    <t>PARASPET.BO</t>
  </si>
  <si>
    <t>Paras Petrofils Ltd</t>
  </si>
  <si>
    <t>PARMCOS-B.BO</t>
  </si>
  <si>
    <t>Paramount Cosmetics (I) Ltd</t>
  </si>
  <si>
    <t>PARACABLE.NS</t>
  </si>
  <si>
    <t>Paramount Communications Ltd</t>
  </si>
  <si>
    <t>PARACOM.BO</t>
  </si>
  <si>
    <t>PARAGONF.BO</t>
  </si>
  <si>
    <t>Paragon Finance Ltd</t>
  </si>
  <si>
    <t>PARABOLIC.BO</t>
  </si>
  <si>
    <t>Parabolic Drugs Ltd</t>
  </si>
  <si>
    <t>PAPERPROD.NS</t>
  </si>
  <si>
    <t>Paper Products Ltd</t>
  </si>
  <si>
    <t>PAPERPROD.BO</t>
  </si>
  <si>
    <t>PANCM.BO</t>
  </si>
  <si>
    <t>Panyam Cements &amp; Mineral</t>
  </si>
  <si>
    <t>PANIDPR.BO</t>
  </si>
  <si>
    <t>Panther Industrial</t>
  </si>
  <si>
    <t>PANORAMUN.NS</t>
  </si>
  <si>
    <t>Panoramic Universal Ltd</t>
  </si>
  <si>
    <t>PANORAM.BO</t>
  </si>
  <si>
    <t>PANKAJPO.BO</t>
  </si>
  <si>
    <t>Pankaj Polymers Ltd</t>
  </si>
  <si>
    <t>PANCHOR.BO</t>
  </si>
  <si>
    <t>Panchsheel Organics Ltd</t>
  </si>
  <si>
    <t>PANCHMAHQ.BO</t>
  </si>
  <si>
    <t>Panchmahal Steel Ltd</t>
  </si>
  <si>
    <t>PANAENERG.BO</t>
  </si>
  <si>
    <t>Panasonic Energy India Co Ltd</t>
  </si>
  <si>
    <t>PANACARBN.BO</t>
  </si>
  <si>
    <t>Panasonic Carbon India Co Ltd</t>
  </si>
  <si>
    <t>PANASONIC.BO</t>
  </si>
  <si>
    <t>Panasonic Appliances Indi</t>
  </si>
  <si>
    <t>PANAMA.BO</t>
  </si>
  <si>
    <t>Panama Petrochem Ltd</t>
  </si>
  <si>
    <t>PANACEABI.NS</t>
  </si>
  <si>
    <t>Panacea Biotec Ltd</t>
  </si>
  <si>
    <t>PANACEABIO.BO</t>
  </si>
  <si>
    <t>SRGINFOTE.NS</t>
  </si>
  <si>
    <t>PAN India Corp Ltd</t>
  </si>
  <si>
    <t>PANINDIAC.BO</t>
  </si>
  <si>
    <t>PANELEC.BO</t>
  </si>
  <si>
    <t>Pan Electroncis (India) Ltd</t>
  </si>
  <si>
    <t>PALSOFT.BO</t>
  </si>
  <si>
    <t>Palsoft Infosystems Ltd</t>
  </si>
  <si>
    <t>FOURSOFT.NS</t>
  </si>
  <si>
    <t>Palred Technologies Ltd</t>
  </si>
  <si>
    <t>FOURSOFT.BO</t>
  </si>
  <si>
    <t>PENNARAL.BO</t>
  </si>
  <si>
    <t>PALCO Ltd</t>
  </si>
  <si>
    <t>PALCRED.BO</t>
  </si>
  <si>
    <t>Pal Credit And Capital Ltd</t>
  </si>
  <si>
    <t>PAGEIND.NS</t>
  </si>
  <si>
    <t>Page Industries Ltd</t>
  </si>
  <si>
    <t>PAGEIND.BO</t>
  </si>
  <si>
    <t>PAEL.NS</t>
  </si>
  <si>
    <t>PAE Ltd</t>
  </si>
  <si>
    <t>PAEL.BO</t>
  </si>
  <si>
    <t>PADMATELE.BO</t>
  </si>
  <si>
    <t>Padmalaya Telefilms Ltd</t>
  </si>
  <si>
    <t>PADAMCO.BO</t>
  </si>
  <si>
    <t>Padam Cotton Yarns Ltd</t>
  </si>
  <si>
    <t>PACIFICI.BO</t>
  </si>
  <si>
    <t>Pacific Industries Ltd</t>
  </si>
  <si>
    <t>PACIF.BO</t>
  </si>
  <si>
    <t>Pacific Cotspin Ltd</t>
  </si>
  <si>
    <t>PMTELELIN.BO</t>
  </si>
  <si>
    <t>P M Telelinnks Ltd</t>
  </si>
  <si>
    <t>PHCAP.BO</t>
  </si>
  <si>
    <t>P H Capital Ltd</t>
  </si>
  <si>
    <t>OXFORDIN.BO</t>
  </si>
  <si>
    <t>Oxford Industries Ltd</t>
  </si>
  <si>
    <t>OSWAYRN.BO</t>
  </si>
  <si>
    <t>Oswal Yarns Ltd</t>
  </si>
  <si>
    <t>OSSWM.BO</t>
  </si>
  <si>
    <t>Oswal Spinning &amp; Weaving</t>
  </si>
  <si>
    <t>BINDALAGR.NS</t>
  </si>
  <si>
    <t>Oswal Green Tech Ltd</t>
  </si>
  <si>
    <t>OSWALAG.BO</t>
  </si>
  <si>
    <t>Oswal Agro Mills Ltd</t>
  </si>
  <si>
    <t>OSCAR.BO</t>
  </si>
  <si>
    <t>Oscar Investments Ltd</t>
  </si>
  <si>
    <t>OSCARGLO.BO</t>
  </si>
  <si>
    <t>Oscar Global Ltd</t>
  </si>
  <si>
    <t>ORTIN.BO</t>
  </si>
  <si>
    <t>Ortin Laboratories Ltd</t>
  </si>
  <si>
    <t>SLVERSM.BO</t>
  </si>
  <si>
    <t>Orosil Smiths India Ltd</t>
  </si>
  <si>
    <t>ORISSASP.BO</t>
  </si>
  <si>
    <t>Orissa Sponge Iron &amp; Steel Ltd</t>
  </si>
  <si>
    <t>ORVENPR.BO</t>
  </si>
  <si>
    <t>Oriental Veneer Products Ltd</t>
  </si>
  <si>
    <t>ORIENTALT.NS</t>
  </si>
  <si>
    <t>Oriental Trimex Ltd</t>
  </si>
  <si>
    <t>ORIENTAL.BO</t>
  </si>
  <si>
    <t>ORIENTHOT.BO</t>
  </si>
  <si>
    <t>Oriental Hotels Ltd</t>
  </si>
  <si>
    <t>ORIENTCQ.BO</t>
  </si>
  <si>
    <t>Oriental Carbon</t>
  </si>
  <si>
    <t>ORIENTBAN.NS</t>
  </si>
  <si>
    <t>Oriental Bank of Commerce</t>
  </si>
  <si>
    <t>OBC.BO</t>
  </si>
  <si>
    <t>ORIENTLTD.NS</t>
  </si>
  <si>
    <t>Orient Press Ltd</t>
  </si>
  <si>
    <t>ORIENTPR.BO</t>
  </si>
  <si>
    <t>ORIENTPPR.NS</t>
  </si>
  <si>
    <t>Orient Paper &amp; Industries Ltd</t>
  </si>
  <si>
    <t>ORIENTP.BO</t>
  </si>
  <si>
    <t>ORIBEVER.BO</t>
  </si>
  <si>
    <t>Orient Beverages Ltd</t>
  </si>
  <si>
    <t>ORIENTCER.NS</t>
  </si>
  <si>
    <t>Orient Bell Ltd</t>
  </si>
  <si>
    <t>ORIENTCE.BO</t>
  </si>
  <si>
    <t>ORIENTABR.NS</t>
  </si>
  <si>
    <t>Orient Abrasives Ltd</t>
  </si>
  <si>
    <t>ORIABRAS.BO</t>
  </si>
  <si>
    <t>ORGCOAT.BO</t>
  </si>
  <si>
    <t>Organic Coatings Ltd</t>
  </si>
  <si>
    <t>ZORGNCOM.BO</t>
  </si>
  <si>
    <t>Oregon Commercials Ltd</t>
  </si>
  <si>
    <t>ORCHIDCHE.NS</t>
  </si>
  <si>
    <t>Orchid Chemicals &amp; Pharma</t>
  </si>
  <si>
    <t>ORCHIDCHEM.BO</t>
  </si>
  <si>
    <t>ORBTEXP.BO</t>
  </si>
  <si>
    <t>Orbit Exports Ltd</t>
  </si>
  <si>
    <t>ORBITCORP.NS</t>
  </si>
  <si>
    <t>Orbit Corp Ltd</t>
  </si>
  <si>
    <t>ORBITCO.BO</t>
  </si>
  <si>
    <t>OFSS.NS</t>
  </si>
  <si>
    <t>Oracle Financial Services</t>
  </si>
  <si>
    <t>ORACLEFIN.BO</t>
  </si>
  <si>
    <t>OPTOCIRCU.NS</t>
  </si>
  <si>
    <t>Opto Circuits (India) Ltd</t>
  </si>
  <si>
    <t>OPTOCIRCUIT.BO</t>
  </si>
  <si>
    <t>AKANKSHA.BO</t>
  </si>
  <si>
    <t>Optiemus Infracom Ltd</t>
  </si>
  <si>
    <t>ONWARDTEC.NS</t>
  </si>
  <si>
    <t>Onward Technologies Ltd</t>
  </si>
  <si>
    <t>ONWARD.BO</t>
  </si>
  <si>
    <t>ONTRACK.BO</t>
  </si>
  <si>
    <t>Ontrack Systems Limited</t>
  </si>
  <si>
    <t>ONMOBILE.NS</t>
  </si>
  <si>
    <t>OnMobile Global Ltd</t>
  </si>
  <si>
    <t>ONMOBILE.BO</t>
  </si>
  <si>
    <t>ONGC.NS</t>
  </si>
  <si>
    <t>ONGC</t>
  </si>
  <si>
    <t>OMNITEX.BO</t>
  </si>
  <si>
    <t>Omnitex Industries (India) Ltd</t>
  </si>
  <si>
    <t>OMNITECH.NS</t>
  </si>
  <si>
    <t>Omnitech Infosolutions Ltd</t>
  </si>
  <si>
    <t>OMNITECH.BO</t>
  </si>
  <si>
    <t>OMNIAX.BO</t>
  </si>
  <si>
    <t>Omni AX's Software Ltd</t>
  </si>
  <si>
    <t>OMKARPH.BO</t>
  </si>
  <si>
    <t>Omkar Pharmachem Ltd</t>
  </si>
  <si>
    <t>OMKAR.BO</t>
  </si>
  <si>
    <t>Omkar Overseas Ltd</t>
  </si>
  <si>
    <t>OMEGAIN.BO</t>
  </si>
  <si>
    <t>Omega Interactive Tech</t>
  </si>
  <si>
    <t>OMEAG.BO</t>
  </si>
  <si>
    <t>Omega Ag-Seeds (Punjab) Ltd</t>
  </si>
  <si>
    <t>OMAXE.NS</t>
  </si>
  <si>
    <t>Omaxe Ltd</t>
  </si>
  <si>
    <t>OMAXE.BO</t>
  </si>
  <si>
    <t>OMAXAUTO.NS</t>
  </si>
  <si>
    <t>Omax Autos Ltd</t>
  </si>
  <si>
    <t>OMAX.BO</t>
  </si>
  <si>
    <t>OMMEINFRA.BO</t>
  </si>
  <si>
    <t>OM Metals Infraprojects Ltd</t>
  </si>
  <si>
    <t>OLYOI.BO</t>
  </si>
  <si>
    <t>Olympic Oil Industries Ltd</t>
  </si>
  <si>
    <t>OKPLA.BO</t>
  </si>
  <si>
    <t>OK Play India Ltd</t>
  </si>
  <si>
    <t>OIL.BO</t>
  </si>
  <si>
    <t>Oil India Ltd</t>
  </si>
  <si>
    <t>OILCOUNTU.NS</t>
  </si>
  <si>
    <t>Oil Country Tubular Ltd</t>
  </si>
  <si>
    <t>OILCOUNT.BO</t>
  </si>
  <si>
    <t>ONGC.BO</t>
  </si>
  <si>
    <t>Oil &amp; Natural Gas Corp Ltd</t>
  </si>
  <si>
    <t>ODYSSEY.BO</t>
  </si>
  <si>
    <t>Odyssey Technologies Ltd</t>
  </si>
  <si>
    <t>OISL.NS</t>
  </si>
  <si>
    <t>OCL Iron and Steel Ltd</t>
  </si>
  <si>
    <t>OCLISL.BO</t>
  </si>
  <si>
    <t>OCL.NS</t>
  </si>
  <si>
    <t>OCL India Ltd</t>
  </si>
  <si>
    <t>OCL.BO</t>
  </si>
  <si>
    <t>OCEAGRO.BO</t>
  </si>
  <si>
    <t>Ocean Agro (India) Ltd</t>
  </si>
  <si>
    <t>OASISEC.BO</t>
  </si>
  <si>
    <t>Oasis Securities Ltd</t>
  </si>
  <si>
    <t>IKAB.BO</t>
  </si>
  <si>
    <t>Oasis Finvest Ltd</t>
  </si>
  <si>
    <t>NUTRAPR.BO</t>
  </si>
  <si>
    <t>Nutraplus India Ltd</t>
  </si>
  <si>
    <t>NUTECGLOB.BO</t>
  </si>
  <si>
    <t>Nutech Global Ltd</t>
  </si>
  <si>
    <t>NUTECH.BO</t>
  </si>
  <si>
    <t>Nu-Tech Corporate Services Ltd</t>
  </si>
  <si>
    <t>NUCLEUS.NS</t>
  </si>
  <si>
    <t>Nucleus Software Exports Ltd</t>
  </si>
  <si>
    <t>NUCLEUSSOFT.BO</t>
  </si>
  <si>
    <t>NUTEK.BO</t>
  </si>
  <si>
    <t>Nu Tek India Ltd</t>
  </si>
  <si>
    <t>NTPC.NS</t>
  </si>
  <si>
    <t>NTPC Ltd</t>
  </si>
  <si>
    <t>NTPC.BO</t>
  </si>
  <si>
    <t>RDBIND.BO</t>
  </si>
  <si>
    <t>NTC Industries Ltd</t>
  </si>
  <si>
    <t>NRC.NS</t>
  </si>
  <si>
    <t>NRC Ltd</t>
  </si>
  <si>
    <t>NRC.BO</t>
  </si>
  <si>
    <t>NRBBEARIN.NS</t>
  </si>
  <si>
    <t>NRB Bearings Ltd</t>
  </si>
  <si>
    <t>NRB.BO</t>
  </si>
  <si>
    <t>NRAGRINDQ.BO</t>
  </si>
  <si>
    <t>NR Agarwal Industries Ltd</t>
  </si>
  <si>
    <t>NPRFIN.BO</t>
  </si>
  <si>
    <t>NPR Finance Ltd</t>
  </si>
  <si>
    <t>NOVOPANIN.NS</t>
  </si>
  <si>
    <t>Novopan Industries Ltd</t>
  </si>
  <si>
    <t>NOVOPAN.BO</t>
  </si>
  <si>
    <t>NOVARTIS.BO</t>
  </si>
  <si>
    <t>Novartis India Ltd</t>
  </si>
  <si>
    <t>NOVAGOLD.BO</t>
  </si>
  <si>
    <t>NovaGold Petro-Resources Ltd</t>
  </si>
  <si>
    <t>NOUVEAU.BO</t>
  </si>
  <si>
    <t>Nouveau Global Ventures Ltd</t>
  </si>
  <si>
    <t>532403.BO</t>
  </si>
  <si>
    <t>Northward Technologies Ltd</t>
  </si>
  <si>
    <t>NORBTEAEX.NS</t>
  </si>
  <si>
    <t>Norben Tea &amp; Exports Ltd</t>
  </si>
  <si>
    <t>NOIDATOLL.NS</t>
  </si>
  <si>
    <t>Noida Toll Bridge Co Ltd</t>
  </si>
  <si>
    <t>NOIDATOL.BO</t>
  </si>
  <si>
    <t>NOIMC.BO</t>
  </si>
  <si>
    <t>Noida Medicare Centre Ltd</t>
  </si>
  <si>
    <t>MVLIND.NS</t>
  </si>
  <si>
    <t>Noesis Industries Ltd</t>
  </si>
  <si>
    <t>MVLIND.BO</t>
  </si>
  <si>
    <t>NOCIL.NS</t>
  </si>
  <si>
    <t>NOCIL Ltd</t>
  </si>
  <si>
    <t>NOCIL.BO</t>
  </si>
  <si>
    <t>NOBLEXP.BO</t>
  </si>
  <si>
    <t>Noble Explochem Ltd</t>
  </si>
  <si>
    <t>NMDC.NS</t>
  </si>
  <si>
    <t>NMDC Ltd</t>
  </si>
  <si>
    <t>NMDCLTD.BO</t>
  </si>
  <si>
    <t>ZNIVEMER.BO</t>
  </si>
  <si>
    <t>Nivedita Mercantile</t>
  </si>
  <si>
    <t>NITTAGELA.BO</t>
  </si>
  <si>
    <t>Nitta Gelatin India Ltd</t>
  </si>
  <si>
    <t>NITINSPIN.NS</t>
  </si>
  <si>
    <t>Nitin Spinners Ltd</t>
  </si>
  <si>
    <t>NITINSPIN.BO</t>
  </si>
  <si>
    <t>NITINFIRE.BO</t>
  </si>
  <si>
    <t>Nitin Fire Protection Ind</t>
  </si>
  <si>
    <t>NITINALOY.BO</t>
  </si>
  <si>
    <t>Nitin Alloys Global Ltd</t>
  </si>
  <si>
    <t>NITCO.NS</t>
  </si>
  <si>
    <t>Nitco Tiles Ltd</t>
  </si>
  <si>
    <t>NITCO.BO</t>
  </si>
  <si>
    <t>NIRLON.BO</t>
  </si>
  <si>
    <t>Nirlon Ltd</t>
  </si>
  <si>
    <t>NIRAVCOM.BO</t>
  </si>
  <si>
    <t>Nirav Commercials Ltd</t>
  </si>
  <si>
    <t>NIRAJ.BO</t>
  </si>
  <si>
    <t>Niraj Cement Structurals Ltd</t>
  </si>
  <si>
    <t>NCJINT.BO</t>
  </si>
  <si>
    <t>Nimbus Projects Ltd</t>
  </si>
  <si>
    <t>NIMBUSFOO.BO</t>
  </si>
  <si>
    <t>Nimbus Foods Industries Ltd</t>
  </si>
  <si>
    <t>NILKAMAL.NS</t>
  </si>
  <si>
    <t>Nilkamal Ltd</t>
  </si>
  <si>
    <t>NILKAMAL.BO</t>
  </si>
  <si>
    <t>NILE.BO</t>
  </si>
  <si>
    <t>Nile Ltd</t>
  </si>
  <si>
    <t>NILCHEM.BO</t>
  </si>
  <si>
    <t>Nilchem Industries Ltd</t>
  </si>
  <si>
    <t>NILA.BO</t>
  </si>
  <si>
    <t>Nila Infrastructures Ltd</t>
  </si>
  <si>
    <t>NIKKIGL.BO</t>
  </si>
  <si>
    <t>Nikki Global Finance Ltd</t>
  </si>
  <si>
    <t>NIKHILAD.BO</t>
  </si>
  <si>
    <t>Nikhil Adhesives Ltd</t>
  </si>
  <si>
    <t>NIITTECH.NS</t>
  </si>
  <si>
    <t>NIIT Technologies Ltd</t>
  </si>
  <si>
    <t>NIITTECH.BO</t>
  </si>
  <si>
    <t>NIITLTD.NS</t>
  </si>
  <si>
    <t>NIIT Ltd</t>
  </si>
  <si>
    <t>NIIT.BO</t>
  </si>
  <si>
    <t>NIHARINF.BO</t>
  </si>
  <si>
    <t>Nihar Info Global Ltd</t>
  </si>
  <si>
    <t>NIDHGRN.BO</t>
  </si>
  <si>
    <t>Nidhi Granites Ltd</t>
  </si>
  <si>
    <t>NICCOUCO.BO</t>
  </si>
  <si>
    <t>Nicco Uco Alliance Credit Ltd</t>
  </si>
  <si>
    <t>NICCOPAR.BO</t>
  </si>
  <si>
    <t>Nicco Parks &amp; Resorts Ltd</t>
  </si>
  <si>
    <t>NICCO.NS</t>
  </si>
  <si>
    <t>Nicco Corp Ltd</t>
  </si>
  <si>
    <t>NICCOC.BO</t>
  </si>
  <si>
    <t>NHPC.BO</t>
  </si>
  <si>
    <t>NHPC Ltd</t>
  </si>
  <si>
    <t>MIDPOINT.BO</t>
  </si>
  <si>
    <t>NHC Foods Ltd</t>
  </si>
  <si>
    <t>NGLFINE.BO</t>
  </si>
  <si>
    <t>NGL Fine-Chem Ltd</t>
  </si>
  <si>
    <t>NEYVELILI.NS</t>
  </si>
  <si>
    <t>Neyveli Lignite Corp Ltd</t>
  </si>
  <si>
    <t>NEYVELILIG.BO</t>
  </si>
  <si>
    <t>NEXXOFT.BO</t>
  </si>
  <si>
    <t>Nexxoft Infotel Ltd</t>
  </si>
  <si>
    <t>MID-DAY.NS</t>
  </si>
  <si>
    <t>Next Mediaworks Ltd</t>
  </si>
  <si>
    <t>MIDDAY.BO</t>
  </si>
  <si>
    <t>INTRAINF.BO</t>
  </si>
  <si>
    <t>Newtime Infrastructure Ltd</t>
  </si>
  <si>
    <t>NDTV.NS</t>
  </si>
  <si>
    <t>New Delhi Television Ltd</t>
  </si>
  <si>
    <t>NDTV.BO</t>
  </si>
  <si>
    <t>NEULAND.BO</t>
  </si>
  <si>
    <t>Neuland Laboratories Ltd</t>
  </si>
  <si>
    <t>NETWORTH.BO</t>
  </si>
  <si>
    <t>Networth Stockbroking Ltd</t>
  </si>
  <si>
    <t>NETWORK.BO</t>
  </si>
  <si>
    <t>Network Ltd</t>
  </si>
  <si>
    <t>NETWORK18.NS</t>
  </si>
  <si>
    <t>Network 18 Media &amp; Invest</t>
  </si>
  <si>
    <t>NETWORK18.BO</t>
  </si>
  <si>
    <t>NETVISTA.BO</t>
  </si>
  <si>
    <t>Netvista Ventures Ltd</t>
  </si>
  <si>
    <t>NETTLINX.BO</t>
  </si>
  <si>
    <t>Nettlinx Ltd</t>
  </si>
  <si>
    <t>NETLINK.BO</t>
  </si>
  <si>
    <t>Netlink Solutions (India) Ltd</t>
  </si>
  <si>
    <t>NET4INDIA.BO</t>
  </si>
  <si>
    <t>Net 4 India Ltd</t>
  </si>
  <si>
    <t>NESTLEIND.NS</t>
  </si>
  <si>
    <t>Nestle India Ltd</t>
  </si>
  <si>
    <t>NESTLE.BO</t>
  </si>
  <si>
    <t>NESCO.NS</t>
  </si>
  <si>
    <t>Nesco Ltd</t>
  </si>
  <si>
    <t>NEWSTDB1.BO</t>
  </si>
  <si>
    <t>NEPCMICON.NS</t>
  </si>
  <si>
    <t>NEPC India Ltd</t>
  </si>
  <si>
    <t>NEPIN.BO</t>
  </si>
  <si>
    <t>NOGMIND.BO</t>
  </si>
  <si>
    <t>Neogem India Ltd</t>
  </si>
  <si>
    <t>NEOCORP.BO</t>
  </si>
  <si>
    <t>Neo Corp International Ltd</t>
  </si>
  <si>
    <t>NELCO.NS</t>
  </si>
  <si>
    <t>Nelco Ltd</t>
  </si>
  <si>
    <t>NELCO.BO</t>
  </si>
  <si>
    <t>NEHIN.BO</t>
  </si>
  <si>
    <t>Neha International Ltd</t>
  </si>
  <si>
    <t>NEELKATEC.BO</t>
  </si>
  <si>
    <t>Neelkanth Technologies Ltd</t>
  </si>
  <si>
    <t>NEELKAN.BO</t>
  </si>
  <si>
    <t>Neelkanth Rock Minerals Ltd</t>
  </si>
  <si>
    <t>NEAGI.BO</t>
  </si>
  <si>
    <t>Neelamalai Agro Industries Ltd</t>
  </si>
  <si>
    <t>NECLIFE.NS</t>
  </si>
  <si>
    <t>Nectar Lifesciences Ltd</t>
  </si>
  <si>
    <t>NECLIFE.BO</t>
  </si>
  <si>
    <t>NDASEC.BO</t>
  </si>
  <si>
    <t>NDA Securities Ltd</t>
  </si>
  <si>
    <t>NCLRESE.BO</t>
  </si>
  <si>
    <t>NCL Research</t>
  </si>
  <si>
    <t>NCLIND.NS</t>
  </si>
  <si>
    <t>NCL Industries Ltd</t>
  </si>
  <si>
    <t>NCLIND.BO</t>
  </si>
  <si>
    <t>NAGARCONS.NS</t>
  </si>
  <si>
    <t>NCC Ltd</t>
  </si>
  <si>
    <t>NAGARCON.BO</t>
  </si>
  <si>
    <t>NCCFIN.BO</t>
  </si>
  <si>
    <t>NCC Finance Ltd</t>
  </si>
  <si>
    <t>NBFOOT.BO</t>
  </si>
  <si>
    <t>NB Footwear Ltd</t>
  </si>
  <si>
    <t>NAVNETPUB.NS</t>
  </si>
  <si>
    <t>Navneet Education Ltd</t>
  </si>
  <si>
    <t>NAVNETPUB.BO</t>
  </si>
  <si>
    <t>NAVBLDR.BO</t>
  </si>
  <si>
    <t>Navkar Builders Ltd</t>
  </si>
  <si>
    <t>NAVINFLUO.NS</t>
  </si>
  <si>
    <t>Navin Fluorine Internatio</t>
  </si>
  <si>
    <t>NAVIN.BO</t>
  </si>
  <si>
    <t>NBVENTURE.NS</t>
  </si>
  <si>
    <t>Nava Bharat Ventures Ltd</t>
  </si>
  <si>
    <t>NBVENTURE.BO</t>
  </si>
  <si>
    <t>NATCAPSUQ.BO</t>
  </si>
  <si>
    <t>Natural Capsules Ltd</t>
  </si>
  <si>
    <t>NATHUEC.BO</t>
  </si>
  <si>
    <t>Natura Hue Chem Ltd</t>
  </si>
  <si>
    <t>NATRAJPR.BO</t>
  </si>
  <si>
    <t>Natraj Proteins Ltd</t>
  </si>
  <si>
    <t>NATNLSTEE.NS</t>
  </si>
  <si>
    <t>National Steel &amp; Agro Ind</t>
  </si>
  <si>
    <t>NATSTEEL.BO</t>
  </si>
  <si>
    <t>NATPLASTI.BO</t>
  </si>
  <si>
    <t>National Plastic Technolo</t>
  </si>
  <si>
    <t>NATPLAS.BO</t>
  </si>
  <si>
    <t>National Plastic Industri</t>
  </si>
  <si>
    <t>NATPEROX.BO</t>
  </si>
  <si>
    <t>National Peroxide Ltd</t>
  </si>
  <si>
    <t>NATNOXY.BO</t>
  </si>
  <si>
    <t>National Oxygen Ltd India</t>
  </si>
  <si>
    <t>NATGENI.BO</t>
  </si>
  <si>
    <t>National General Ind</t>
  </si>
  <si>
    <t>INTERFIT.BO</t>
  </si>
  <si>
    <t>National Fittings Ltd</t>
  </si>
  <si>
    <t>NFL.NS</t>
  </si>
  <si>
    <t>National Fertilizers Ltd</t>
  </si>
  <si>
    <t>NFL.BO</t>
  </si>
  <si>
    <t>NALCO.BO</t>
  </si>
  <si>
    <t>National Aluminium Co Ltd</t>
  </si>
  <si>
    <t>NATIONALU.NS</t>
  </si>
  <si>
    <t>National Aluminium</t>
  </si>
  <si>
    <t>NATHPUL.BO</t>
  </si>
  <si>
    <t>Nath Pulp &amp; Paper Mills Ltd</t>
  </si>
  <si>
    <t>NATCOPHAR.NS</t>
  </si>
  <si>
    <t>Natco Pharma Ltd</t>
  </si>
  <si>
    <t>NATCO.BO</t>
  </si>
  <si>
    <t>SHAWGELQ.BO</t>
  </si>
  <si>
    <t>Narmada Gelatines Ltd</t>
  </si>
  <si>
    <t>NARPROP.BO</t>
  </si>
  <si>
    <t>Narendra Properties Ltd</t>
  </si>
  <si>
    <t>PITHMST.BO</t>
  </si>
  <si>
    <t>Nardhana Infrastructure Ltd</t>
  </si>
  <si>
    <t>NARBADA.BO</t>
  </si>
  <si>
    <t>Narbada Gems &amp; Jewellery Ltd</t>
  </si>
  <si>
    <t>ARUNJYOTI.BO</t>
  </si>
  <si>
    <t>Naolin Enterprises Ltd</t>
  </si>
  <si>
    <t>NSIL.NS</t>
  </si>
  <si>
    <t>Nalwa Sons Investments Ltd</t>
  </si>
  <si>
    <t>NALWA.BO</t>
  </si>
  <si>
    <t>NALINLEA.BO</t>
  </si>
  <si>
    <t>Nalin Lease Finance Ltd</t>
  </si>
  <si>
    <t>NAHARSPIN.NS</t>
  </si>
  <si>
    <t>Nahar Spinning Mills Ltd</t>
  </si>
  <si>
    <t>NAHARSPG.BO</t>
  </si>
  <si>
    <t>NAHARINVS.NS</t>
  </si>
  <si>
    <t>Nahar Polyfilms Ltd</t>
  </si>
  <si>
    <t>NAHARINVE.BO</t>
  </si>
  <si>
    <t>NAHARINDU.NS</t>
  </si>
  <si>
    <t>Nahar Industrial Enterpri</t>
  </si>
  <si>
    <t>NAHARIND.BO</t>
  </si>
  <si>
    <t>NAHARCAP.NS</t>
  </si>
  <si>
    <t>Nahar Capital &amp; Financial</t>
  </si>
  <si>
    <t>NAHARCAP.BO</t>
  </si>
  <si>
    <t>NAGREEKEX.NS</t>
  </si>
  <si>
    <t>Nagreeka Exports Ltd</t>
  </si>
  <si>
    <t>NAGREEKA.BO</t>
  </si>
  <si>
    <t>NAGREECAP.BO</t>
  </si>
  <si>
    <t>Nagreeka Capital</t>
  </si>
  <si>
    <t>NAGTECH.BO</t>
  </si>
  <si>
    <t>Nagarjuna Agritech Ltd</t>
  </si>
  <si>
    <t>VISISME.BO</t>
  </si>
  <si>
    <t>N2N Technologies Ltd</t>
  </si>
  <si>
    <t>NRINTER.BO</t>
  </si>
  <si>
    <t>N R International Ltd</t>
  </si>
  <si>
    <t>NGIND.BO</t>
  </si>
  <si>
    <t>N G Industries Ltd</t>
  </si>
  <si>
    <t>MYSORPET.BO</t>
  </si>
  <si>
    <t>Mysore Petro Chemicals Ltd</t>
  </si>
  <si>
    <t>MYSPAPE.BO</t>
  </si>
  <si>
    <t>Mysore Paper Mills Ltd</t>
  </si>
  <si>
    <t>UNITEX.BO</t>
  </si>
  <si>
    <t>MW Unitexx Ltd</t>
  </si>
  <si>
    <t>MVL.BO</t>
  </si>
  <si>
    <t>MVL Ltd</t>
  </si>
  <si>
    <t>MUTHTFN.BO</t>
  </si>
  <si>
    <t>Muthoot Capital Services Ltd</t>
  </si>
  <si>
    <t>MURUDCERA.NS</t>
  </si>
  <si>
    <t>Murudeshwar Ceramics Ltd</t>
  </si>
  <si>
    <t>MURUDCER.BO</t>
  </si>
  <si>
    <t>MURLIIND.NS</t>
  </si>
  <si>
    <t>Murli Industries Ltd</t>
  </si>
  <si>
    <t>MURLIINDU.BO</t>
  </si>
  <si>
    <t>MUNOTHFI.BO</t>
  </si>
  <si>
    <t>Munoth Financial Services Ltd</t>
  </si>
  <si>
    <t>MUNOTHI.BO</t>
  </si>
  <si>
    <t>Munoth Communication Ltd</t>
  </si>
  <si>
    <t>MUNCAPM.BO</t>
  </si>
  <si>
    <t>Munoth Capital Market Ltd</t>
  </si>
  <si>
    <t>MUNJALSHO.NS</t>
  </si>
  <si>
    <t>Munjal Showa Ltd</t>
  </si>
  <si>
    <t>MUNJALSHOWA.BO</t>
  </si>
  <si>
    <t>MULTIBASE.BO</t>
  </si>
  <si>
    <t>Multibase India Ltd</t>
  </si>
  <si>
    <t>MCX.NS</t>
  </si>
  <si>
    <t>Multi Commodity Exchange</t>
  </si>
  <si>
    <t>MULLER.BO</t>
  </si>
  <si>
    <t>Muller And Phipps (India) Ltd</t>
  </si>
  <si>
    <t>MUKTAARTS.NS</t>
  </si>
  <si>
    <t>Mukta Arts Ltd</t>
  </si>
  <si>
    <t>MUKTAARTS.BO</t>
  </si>
  <si>
    <t>MUKSTRI.BO</t>
  </si>
  <si>
    <t>Mukesh Strips Ltd</t>
  </si>
  <si>
    <t>MUKESTL.BO</t>
  </si>
  <si>
    <t>Mukesh Steels Ltd</t>
  </si>
  <si>
    <t>MUKESHB.BO</t>
  </si>
  <si>
    <t>Mukesh Babu Financial Ser</t>
  </si>
  <si>
    <t>MUKATPIP.BO</t>
  </si>
  <si>
    <t>Mukat Pipes Ltd</t>
  </si>
  <si>
    <t>MUKANDLTD.NS</t>
  </si>
  <si>
    <t>Mukand Ltd</t>
  </si>
  <si>
    <t>MUKANDLTD.BO</t>
  </si>
  <si>
    <t>MUKANDENG.NS</t>
  </si>
  <si>
    <t>Mukand Engineers Ltd</t>
  </si>
  <si>
    <t>MUKANDEN.BO</t>
  </si>
  <si>
    <t>MUDRA.NS</t>
  </si>
  <si>
    <t>Mudra Lifestyle Ltd</t>
  </si>
  <si>
    <t>MUDRA.BO</t>
  </si>
  <si>
    <t>MUDITFN.BO</t>
  </si>
  <si>
    <t>Mudit Finlease Ltd</t>
  </si>
  <si>
    <t>MSPL.NS</t>
  </si>
  <si>
    <t>MSP Steel &amp; Power Ltd</t>
  </si>
  <si>
    <t>MSPSTEEL.BO</t>
  </si>
  <si>
    <t>MRO-TEK.NS</t>
  </si>
  <si>
    <t>MRO TEK Ltd</t>
  </si>
  <si>
    <t>MROTEK.BO</t>
  </si>
  <si>
    <t>MRF.NS</t>
  </si>
  <si>
    <t>MRF Ltd</t>
  </si>
  <si>
    <t>MRF.BO</t>
  </si>
  <si>
    <t>MPSLTD.NS</t>
  </si>
  <si>
    <t>MPS Ltd</t>
  </si>
  <si>
    <t>MPSLTD.BO</t>
  </si>
  <si>
    <t>MPILCORPL.BO</t>
  </si>
  <si>
    <t>MPIL Corp Ltd</t>
  </si>
  <si>
    <t>MPHASIS.NS</t>
  </si>
  <si>
    <t>Mphasis Ltd</t>
  </si>
  <si>
    <t>MPHASIS.BO</t>
  </si>
  <si>
    <t>MPFSL.BO</t>
  </si>
  <si>
    <t>MPF Systems Ltd</t>
  </si>
  <si>
    <t>MOVINGPI.BO</t>
  </si>
  <si>
    <t>Moving Picture Co (India) Ltd</t>
  </si>
  <si>
    <t>MOUNTSHIQ.BO</t>
  </si>
  <si>
    <t>Mount Shivalik Industries Ltd</t>
  </si>
  <si>
    <t>MOUNTEVE.BO</t>
  </si>
  <si>
    <t>Mount Everest Mineral</t>
  </si>
  <si>
    <t>MOTOGENFI.NS</t>
  </si>
  <si>
    <t>Motor &amp; General Finance Ltd</t>
  </si>
  <si>
    <t>MNGF.BO</t>
  </si>
  <si>
    <t>MOTILALOF.NS</t>
  </si>
  <si>
    <t>Motilal Oswal Financial S</t>
  </si>
  <si>
    <t>MOTILALFS.BO</t>
  </si>
  <si>
    <t>MOTHERSUM.NS</t>
  </si>
  <si>
    <t>Motherson Sumi Systems Ltd</t>
  </si>
  <si>
    <t>MOTHERSUMI.BO</t>
  </si>
  <si>
    <t>MOSERBAER.NS</t>
  </si>
  <si>
    <t>Moser Baer India Ltd</t>
  </si>
  <si>
    <t>MOSERBAER.BO</t>
  </si>
  <si>
    <t>MOSCHIP.BO</t>
  </si>
  <si>
    <t>Moschip Semiconductor Tec</t>
  </si>
  <si>
    <t>MORGANITE.BO</t>
  </si>
  <si>
    <t>Morganite Crucible (India) Ltd</t>
  </si>
  <si>
    <t>MORGAN.BO</t>
  </si>
  <si>
    <t>Morgan Ventures Ltd</t>
  </si>
  <si>
    <t>MOREPENLA.NS</t>
  </si>
  <si>
    <t>Morepen Laboratories Ltd</t>
  </si>
  <si>
    <t>MOREPENLAB.BO</t>
  </si>
  <si>
    <t>MORARKFI.BO</t>
  </si>
  <si>
    <t>Morarka Finance Ltd</t>
  </si>
  <si>
    <t>MONSANTO.NS</t>
  </si>
  <si>
    <t>Monsanto India Ltd</t>
  </si>
  <si>
    <t>MONSANTO.BO</t>
  </si>
  <si>
    <t>MONOT.BO</t>
  </si>
  <si>
    <t>Monotype India Ltd</t>
  </si>
  <si>
    <t>MONETSUG.BO</t>
  </si>
  <si>
    <t>Monnet Project Developers Ltd</t>
  </si>
  <si>
    <t>MONNETISP.NS</t>
  </si>
  <si>
    <t>Monnet Ispat &amp; Energy Ltd</t>
  </si>
  <si>
    <t>MONNET.BO</t>
  </si>
  <si>
    <t>MONNETIN.BO</t>
  </si>
  <si>
    <t>Monnet Industries Ltd</t>
  </si>
  <si>
    <t>MOLDTEK.BO</t>
  </si>
  <si>
    <t>Mold-Tek Technologies Ltd</t>
  </si>
  <si>
    <t>MOLDTKPLA.BO</t>
  </si>
  <si>
    <t>Mold-tek Packaging Ltd</t>
  </si>
  <si>
    <t>MOHITPPR.BO</t>
  </si>
  <si>
    <t>Mohit Paper Mills Ltd</t>
  </si>
  <si>
    <t>MOHITIND.BO</t>
  </si>
  <si>
    <t>Mohit Industries Ltd</t>
  </si>
  <si>
    <t>MODISNME.BO</t>
  </si>
  <si>
    <t>Modison Metals Ltd</t>
  </si>
  <si>
    <t>MODIPON.BO</t>
  </si>
  <si>
    <t>Modipon Ltd</t>
  </si>
  <si>
    <t>MODIRUBB.BO</t>
  </si>
  <si>
    <t>Modi Rubber Ltd</t>
  </si>
  <si>
    <t>MDRNSTL.BO</t>
  </si>
  <si>
    <t>Modern Steels Ltd</t>
  </si>
  <si>
    <t>MODRNSH.BO</t>
  </si>
  <si>
    <t>Modern Shares &amp; Stockbrok</t>
  </si>
  <si>
    <t>MODERN.BO</t>
  </si>
  <si>
    <t>Modern India Ltd</t>
  </si>
  <si>
    <t>MODAIRY.BO</t>
  </si>
  <si>
    <t>Modern Dairies Ltd</t>
  </si>
  <si>
    <t>MODWOOL.BO</t>
  </si>
  <si>
    <t>Modella Woollens Ltd</t>
  </si>
  <si>
    <t>MOBILTEL.BO</t>
  </si>
  <si>
    <t>Mobile Telecommunications Ltd</t>
  </si>
  <si>
    <t>MMFL.NS</t>
  </si>
  <si>
    <t>MM Forgings Ltd</t>
  </si>
  <si>
    <t>MMFORG.BO</t>
  </si>
  <si>
    <t>MIRZAINT.NS</t>
  </si>
  <si>
    <t>Mirza International Ltd</t>
  </si>
  <si>
    <t>MIRZA.BO</t>
  </si>
  <si>
    <t>MIRCH.BO</t>
  </si>
  <si>
    <t>Mirch Technologies Ltd</t>
  </si>
  <si>
    <t>MIRCELECT.NS</t>
  </si>
  <si>
    <t>MIRC Electronics Ltd</t>
  </si>
  <si>
    <t>MIRC.BO</t>
  </si>
  <si>
    <t>MINID.BO</t>
  </si>
  <si>
    <t>Mini Diamonds (India) Ltd</t>
  </si>
  <si>
    <t>KAILASHF.BO</t>
  </si>
  <si>
    <t>Mindvision Capital Ltd</t>
  </si>
  <si>
    <t>MINDTREE.NS</t>
  </si>
  <si>
    <t>MindTree Ltd</t>
  </si>
  <si>
    <t>MINDTREE.BO</t>
  </si>
  <si>
    <t>MINDTECK.BO</t>
  </si>
  <si>
    <t>Mindteck (India) Ltd</t>
  </si>
  <si>
    <t>MINDAIND.NS</t>
  </si>
  <si>
    <t>Minda Industries Ltd</t>
  </si>
  <si>
    <t>MINDA.BO</t>
  </si>
  <si>
    <t>MINDACORP.NS</t>
  </si>
  <si>
    <t>Minda Corp Ltd</t>
  </si>
  <si>
    <t>MINAXI.BO</t>
  </si>
  <si>
    <t>Minaxi Textiles Ltd</t>
  </si>
  <si>
    <t>MINAL.BO</t>
  </si>
  <si>
    <t>Minal Industries Ltd</t>
  </si>
  <si>
    <t>MILTON.BO</t>
  </si>
  <si>
    <t>Milton Plastics Ltd</t>
  </si>
  <si>
    <t>MLKFOOD.BO</t>
  </si>
  <si>
    <t>Milkfood Ltd</t>
  </si>
  <si>
    <t>MILESTONE.BO</t>
  </si>
  <si>
    <t>Milestone Global Ltd</t>
  </si>
  <si>
    <t>MIDEASTP.BO</t>
  </si>
  <si>
    <t>Mideast Portfolio Managem</t>
  </si>
  <si>
    <t>MICROTECH.NS</t>
  </si>
  <si>
    <t>Micro Technologies India Ltd</t>
  </si>
  <si>
    <t>MICROTEC.BO</t>
  </si>
  <si>
    <t>MIC.NS</t>
  </si>
  <si>
    <t>MIC Electronics Ltd</t>
  </si>
  <si>
    <t>MIC.BO</t>
  </si>
  <si>
    <t>MUSKFER.BO</t>
  </si>
  <si>
    <t>MFS Intercorp Ltd</t>
  </si>
  <si>
    <t>MYFAIR.BO</t>
  </si>
  <si>
    <t>MFL India Ltd</t>
  </si>
  <si>
    <t>MEWARPOL.BO</t>
  </si>
  <si>
    <t>Mewar Polytex Ltd</t>
  </si>
  <si>
    <t>BIOGREEN.BO</t>
  </si>
  <si>
    <t>Meuse Kara &amp; Sungrace</t>
  </si>
  <si>
    <t>METALCO.BO</t>
  </si>
  <si>
    <t>Metal Coatings (India) Ltd</t>
  </si>
  <si>
    <t>MERCK.NS</t>
  </si>
  <si>
    <t>Merck Ltd</t>
  </si>
  <si>
    <t>MERCK.BO</t>
  </si>
  <si>
    <t>MENNPIS.BO</t>
  </si>
  <si>
    <t>Menon Pistons Ltd</t>
  </si>
  <si>
    <t>MENONBE.BO</t>
  </si>
  <si>
    <t>Menon Bearings Ltd</t>
  </si>
  <si>
    <t>MELSTAR.NS</t>
  </si>
  <si>
    <t>Melstar Information Techn</t>
  </si>
  <si>
    <t>MELSTAR.BO</t>
  </si>
  <si>
    <t>MEHIF.BO</t>
  </si>
  <si>
    <t>Mehta Integrated Finance Ltd</t>
  </si>
  <si>
    <t>CANAAN.BO</t>
  </si>
  <si>
    <t>Meglon Infra-Real (India) Ltd</t>
  </si>
  <si>
    <t>MEGH.NS</t>
  </si>
  <si>
    <t>Meghmani Organics Ltd</t>
  </si>
  <si>
    <t>MEGH.BO</t>
  </si>
  <si>
    <t>MEGASOFT.NS</t>
  </si>
  <si>
    <t>Megasoft Ltd</t>
  </si>
  <si>
    <t>MEGASOFT.BO</t>
  </si>
  <si>
    <t>MEGACOR.BO</t>
  </si>
  <si>
    <t>Mega Corp Ltd</t>
  </si>
  <si>
    <t>MEFCOMCAP.BO</t>
  </si>
  <si>
    <t>Mefcom Capital Markets Ltd</t>
  </si>
  <si>
    <t>MEDINOV.BO</t>
  </si>
  <si>
    <t>Medinova Diagnostic Servi</t>
  </si>
  <si>
    <t>MEDICAPQ.BO</t>
  </si>
  <si>
    <t>Medi-Caps Ltd</t>
  </si>
  <si>
    <t>MEDICAMEQ.BO</t>
  </si>
  <si>
    <t>Medicamen Biotech Ltd</t>
  </si>
  <si>
    <t>MEDIAONE.BO</t>
  </si>
  <si>
    <t>Mediaone Global Entertain</t>
  </si>
  <si>
    <t>MEDIAMAT.BO</t>
  </si>
  <si>
    <t>Media Matrix Worldwide Ltd</t>
  </si>
  <si>
    <t>MBECL.NS</t>
  </si>
  <si>
    <t>McNally Bharat</t>
  </si>
  <si>
    <t>MCNALLYB.BO</t>
  </si>
  <si>
    <t>MCLEODRUS.NS</t>
  </si>
  <si>
    <t>McLeod Russel India Ltd</t>
  </si>
  <si>
    <t>MCLEOD.BO</t>
  </si>
  <si>
    <t>MCDHOLDIN.BO</t>
  </si>
  <si>
    <t>McDowell Holdings Ltd</t>
  </si>
  <si>
    <t>MBLINFRA.BO</t>
  </si>
  <si>
    <t>MBL Infrastructures Ltd</t>
  </si>
  <si>
    <t>MAZDALTD.BO</t>
  </si>
  <si>
    <t>Mazda Ltd</t>
  </si>
  <si>
    <t>MAYURUN.BO</t>
  </si>
  <si>
    <t>Mayur Uniquoters Ltd</t>
  </si>
  <si>
    <t>MAYUR.BO</t>
  </si>
  <si>
    <t>Mayur Leather Products Ltd</t>
  </si>
  <si>
    <t>MAXWELL.NS</t>
  </si>
  <si>
    <t>Maxwell Industries Ltd</t>
  </si>
  <si>
    <t>MAXWEL.BO</t>
  </si>
  <si>
    <t>MAX.NS</t>
  </si>
  <si>
    <t>Max India Ltd</t>
  </si>
  <si>
    <t>MAX.BO</t>
  </si>
  <si>
    <t>MAWANASUG.BO</t>
  </si>
  <si>
    <t>Mawana Sugars Ltd</t>
  </si>
  <si>
    <t>MAVIIND.BO</t>
  </si>
  <si>
    <t>Mavi Industries Ltd</t>
  </si>
  <si>
    <t>MAVENSBIO.BO</t>
  </si>
  <si>
    <t>Mavens Biotech Ltd</t>
  </si>
  <si>
    <t>MATRAREAL.BO</t>
  </si>
  <si>
    <t>Matra Realty Ltd</t>
  </si>
  <si>
    <t>MATHEWE.BO</t>
  </si>
  <si>
    <t>Mathew Easow Research Sec</t>
  </si>
  <si>
    <t>MASTERTR.BO</t>
  </si>
  <si>
    <t>Master Trust Ltd</t>
  </si>
  <si>
    <t>MASTEK.NS</t>
  </si>
  <si>
    <t>Mastek Ltd</t>
  </si>
  <si>
    <t>MASTEK.BO</t>
  </si>
  <si>
    <t>MARVEL.BO</t>
  </si>
  <si>
    <t>Marvel Capital &amp; Finance Ltd</t>
  </si>
  <si>
    <t>MARUTI.NS</t>
  </si>
  <si>
    <t>Maruti Suzuki India Ltd</t>
  </si>
  <si>
    <t>MARUTI.BO</t>
  </si>
  <si>
    <t>MARUTISE.BO</t>
  </si>
  <si>
    <t>Maruti Securities Ltd</t>
  </si>
  <si>
    <t>MAINFRA.BO</t>
  </si>
  <si>
    <t>Maruti Infrastructure Ltd</t>
  </si>
  <si>
    <t>MARBU.BO</t>
  </si>
  <si>
    <t>Martin Burn Ltd</t>
  </si>
  <si>
    <t>MARSON.BO</t>
  </si>
  <si>
    <t>Marsons Ltd</t>
  </si>
  <si>
    <t>MARKSANS.NS</t>
  </si>
  <si>
    <t>Marksans Pharma Ltd</t>
  </si>
  <si>
    <t>MARKSANS.BO</t>
  </si>
  <si>
    <t>MKTCREAT.BO</t>
  </si>
  <si>
    <t>Market Creators Ltd</t>
  </si>
  <si>
    <t>MARICO.NS</t>
  </si>
  <si>
    <t>Marico Ltd</t>
  </si>
  <si>
    <t>MARICO.BO</t>
  </si>
  <si>
    <t>INDOCOUNF.BO</t>
  </si>
  <si>
    <t>Margo Finance Ltd</t>
  </si>
  <si>
    <t>MARGPROIN.BO</t>
  </si>
  <si>
    <t>Marg Projects</t>
  </si>
  <si>
    <t>MARGLTD.BO</t>
  </si>
  <si>
    <t>Marg Ltd</t>
  </si>
  <si>
    <t>MSCTC.BO</t>
  </si>
  <si>
    <t>Mardia Samyoung</t>
  </si>
  <si>
    <t>MARATHR.BO</t>
  </si>
  <si>
    <t>Marathwada Refractories Ltd</t>
  </si>
  <si>
    <t>MARATHON.BO</t>
  </si>
  <si>
    <t>Marathon Nextgen Realty Ltd</t>
  </si>
  <si>
    <t>MARALOVER.NS</t>
  </si>
  <si>
    <t>Maral Overseas Ltd</t>
  </si>
  <si>
    <t>MARAL.BO</t>
  </si>
  <si>
    <t>MANUGRAPH.NS</t>
  </si>
  <si>
    <t>Manugraph India Ltd</t>
  </si>
  <si>
    <t>MANUGRAP.BO</t>
  </si>
  <si>
    <t>MANRAJH.BO</t>
  </si>
  <si>
    <t>Manraj Housing Finance Ltd</t>
  </si>
  <si>
    <t>MANJUSHRE.BO</t>
  </si>
  <si>
    <t>Manjushree Technopack Ltd</t>
  </si>
  <si>
    <t>MANJEERA.BO</t>
  </si>
  <si>
    <t>Manjeera Constructions Ltd</t>
  </si>
  <si>
    <t>MNPLFIN.BO</t>
  </si>
  <si>
    <t>Manipal Finance Corp Ltd</t>
  </si>
  <si>
    <t>MANGASOF.BO</t>
  </si>
  <si>
    <t>Mangalya Soft Tech Ltd</t>
  </si>
  <si>
    <t>MRPL.NS</t>
  </si>
  <si>
    <t>Mangalore Refinery and Pe</t>
  </si>
  <si>
    <t>MRPL.BO</t>
  </si>
  <si>
    <t>MANGCHEFE.NS</t>
  </si>
  <si>
    <t>Mangalore Chemicals &amp; Fer</t>
  </si>
  <si>
    <t>MANGCHEM.BO</t>
  </si>
  <si>
    <t>MANGTIMBE.NS</t>
  </si>
  <si>
    <t>Mangalam Timber Products Ltd</t>
  </si>
  <si>
    <t>MANGTIMB.BO</t>
  </si>
  <si>
    <t>DUJODPRO.BO</t>
  </si>
  <si>
    <t>Mangalam Organics Ltd</t>
  </si>
  <si>
    <t>MANGALAM.NS</t>
  </si>
  <si>
    <t>Mangalam Drugs &amp; Organics Ltd</t>
  </si>
  <si>
    <t>MANGALAM.BO</t>
  </si>
  <si>
    <t>MANGLMCEM.NS</t>
  </si>
  <si>
    <t>Mangalam Cement Ltd</t>
  </si>
  <si>
    <t>MANGALC.BO</t>
  </si>
  <si>
    <t>TAKMCHN.BO</t>
  </si>
  <si>
    <t>Mangal Credit &amp; Fincorp Ltd</t>
  </si>
  <si>
    <t>MANDHANA.NS</t>
  </si>
  <si>
    <t>Mandhana Industries Ltd</t>
  </si>
  <si>
    <t>MANDHANA.BO</t>
  </si>
  <si>
    <t>MANAPPG.BO</t>
  </si>
  <si>
    <t>Manappuram Finance Ltd</t>
  </si>
  <si>
    <t>MANALIPET.NS</t>
  </si>
  <si>
    <t>Manali Petrochemicals Ltd</t>
  </si>
  <si>
    <t>MANALIPE.BO</t>
  </si>
  <si>
    <t>MANAKSIA.NS</t>
  </si>
  <si>
    <t>Manaksia Ltd</t>
  </si>
  <si>
    <t>MANAKSIA.BO</t>
  </si>
  <si>
    <t>MANINFRA.NS</t>
  </si>
  <si>
    <t>Man Infraconstruction Ltd</t>
  </si>
  <si>
    <t>MANINFRA.BO</t>
  </si>
  <si>
    <t>MANINDS.NS</t>
  </si>
  <si>
    <t>Man Industries (India) Ltd</t>
  </si>
  <si>
    <t>MANIND.BO</t>
  </si>
  <si>
    <t>MALWACOTT.NS</t>
  </si>
  <si>
    <t>Malwa Cotton Spinning Mil</t>
  </si>
  <si>
    <t>MALWA.BO</t>
  </si>
  <si>
    <t>MALUPAPER.NS</t>
  </si>
  <si>
    <t>Malu Paper Mills Ltd</t>
  </si>
  <si>
    <t>MALUPAPER.BO</t>
  </si>
  <si>
    <t>MALTC.BO</t>
  </si>
  <si>
    <t>Malabar Trading Co Ltd</t>
  </si>
  <si>
    <t>MAKERSL.BO</t>
  </si>
  <si>
    <t>Makers Laboratories Ltd</t>
  </si>
  <si>
    <t>MAJESAUT.BO</t>
  </si>
  <si>
    <t>Majestic Auto Ltd</t>
  </si>
  <si>
    <t>MAITHANAL.BO</t>
  </si>
  <si>
    <t>Maithan Alloys Ltd</t>
  </si>
  <si>
    <t>MAHINDUGI.NS</t>
  </si>
  <si>
    <t>Mahindra Ugine Steel Co Ltd</t>
  </si>
  <si>
    <t>MAHIUGIN.BO</t>
  </si>
  <si>
    <t>MAHLIFE.NS</t>
  </si>
  <si>
    <t>Mahindra Lifespace</t>
  </si>
  <si>
    <t>MAHINLIFE.BO</t>
  </si>
  <si>
    <t>MHRIL.NS</t>
  </si>
  <si>
    <t>Mahindra Holidays &amp; Resor</t>
  </si>
  <si>
    <t>MHRIL.BO</t>
  </si>
  <si>
    <t>MAHINCOMP.BO</t>
  </si>
  <si>
    <t>Mahindra Composites Ltd</t>
  </si>
  <si>
    <t>MAHINDFOR.NS</t>
  </si>
  <si>
    <t>Mahindra CIE Automotive Ltd</t>
  </si>
  <si>
    <t>MAHFORG.BO</t>
  </si>
  <si>
    <t>MNM.BO</t>
  </si>
  <si>
    <t>Mahindra &amp; Mahindra Ltd</t>
  </si>
  <si>
    <t>MMFIN.BO</t>
  </si>
  <si>
    <t>Mahindra &amp; Mahindra</t>
  </si>
  <si>
    <t>MAISF.BO</t>
  </si>
  <si>
    <t>Mahesh Agricultural</t>
  </si>
  <si>
    <t>MAHAV.BO</t>
  </si>
  <si>
    <t>Mahavir Impex Ltd</t>
  </si>
  <si>
    <t>MHSGRMS.BO</t>
  </si>
  <si>
    <t>Mahasagar Travels Ltd</t>
  </si>
  <si>
    <t>MAHSEAMLE.NS</t>
  </si>
  <si>
    <t>Maharashtra Seamless Ltd</t>
  </si>
  <si>
    <t>MAHSEAMLES.BO</t>
  </si>
  <si>
    <t>MAHSCOOTE.NS</t>
  </si>
  <si>
    <t>Maharashtra Scooters Ltd</t>
  </si>
  <si>
    <t>MAHSCOOTER.BO</t>
  </si>
  <si>
    <t>MAILI.BO</t>
  </si>
  <si>
    <t>Maharashtra Corp Ltd</t>
  </si>
  <si>
    <t>MAHASHR.BO</t>
  </si>
  <si>
    <t>Maharaja Shree Umaid Mills Ltd</t>
  </si>
  <si>
    <t>MAHAN.BO</t>
  </si>
  <si>
    <t>Mahanivesh India Ltd</t>
  </si>
  <si>
    <t>MTNL.NS</t>
  </si>
  <si>
    <t>Mahanagar Telephone Nigam Ltd</t>
  </si>
  <si>
    <t>MTNL.BO</t>
  </si>
  <si>
    <t>MAHASTEEL.BO</t>
  </si>
  <si>
    <t>Mahamaya Steel Industries Ltd</t>
  </si>
  <si>
    <t>MAHAINV.BO</t>
  </si>
  <si>
    <t>Mahamaya Investments Ltd</t>
  </si>
  <si>
    <t>MAHALXSE.BO</t>
  </si>
  <si>
    <t>Mahalaxmi Seamless Ltd</t>
  </si>
  <si>
    <t>MHLXMIRU.BO</t>
  </si>
  <si>
    <t>Mahalaxmi Rubtech Ltd</t>
  </si>
  <si>
    <t>MAHAANF.BO</t>
  </si>
  <si>
    <t>Mahaan Foods Ltd</t>
  </si>
  <si>
    <t>MAHAPEX.BO</t>
  </si>
  <si>
    <t>Maha Rashtra Apex Corp Ltd</t>
  </si>
  <si>
    <t>MAGNUM.NS</t>
  </si>
  <si>
    <t>Magnum Ventures Ltd</t>
  </si>
  <si>
    <t>MAGNUMV.BO</t>
  </si>
  <si>
    <t>MAGNUM.BO</t>
  </si>
  <si>
    <t>Magnum Ltd</t>
  </si>
  <si>
    <t>MAGNAELQ.BO</t>
  </si>
  <si>
    <t>Magna Electro Castings Ltd</t>
  </si>
  <si>
    <t>MAGMA.NS</t>
  </si>
  <si>
    <t>Magma Fincorp Ltd</t>
  </si>
  <si>
    <t>MAGMAFIN.BO</t>
  </si>
  <si>
    <t>MAFATIND.BO</t>
  </si>
  <si>
    <t>Mafatlal Industries Ltd</t>
  </si>
  <si>
    <t>MAESTROM.BO</t>
  </si>
  <si>
    <t>Maestros Mediline Systems Ltd</t>
  </si>
  <si>
    <t>MADRASFER.NS</t>
  </si>
  <si>
    <t>Madras Fertilizers Ltd</t>
  </si>
  <si>
    <t>MADHUSE.BO</t>
  </si>
  <si>
    <t>Madhusudan Securities Ltd</t>
  </si>
  <si>
    <t>MADHUDIN.BO</t>
  </si>
  <si>
    <t>Madhusudan Industries Ltd</t>
  </si>
  <si>
    <t>MADHURIND.BO</t>
  </si>
  <si>
    <t>Madhur Industries Ltd</t>
  </si>
  <si>
    <t>MADHURC.BO</t>
  </si>
  <si>
    <t>Madhur Capital &amp; Finances Ltd</t>
  </si>
  <si>
    <t>MADHUCON.NS</t>
  </si>
  <si>
    <t>Madhucon Projects Ltd</t>
  </si>
  <si>
    <t>MADHUPRO.BO</t>
  </si>
  <si>
    <t>MADHAV.NS</t>
  </si>
  <si>
    <t>Madhav Marbles</t>
  </si>
  <si>
    <t>MADHAVMA.BO</t>
  </si>
  <si>
    <t>MACPLASQ.BO</t>
  </si>
  <si>
    <t>Machino Plastics Ltd</t>
  </si>
  <si>
    <t>MCCHRLS-B.BO</t>
  </si>
  <si>
    <t>Mac Charles (India) Ltd</t>
  </si>
  <si>
    <t>MANALU.NS</t>
  </si>
  <si>
    <t>Maan Aluminium Ltd</t>
  </si>
  <si>
    <t>MANALUM.BO</t>
  </si>
  <si>
    <t>MPAGI.BO</t>
  </si>
  <si>
    <t>M P Agro Industries Ltd</t>
  </si>
  <si>
    <t>MKEXIM.BO</t>
  </si>
  <si>
    <t>M K Exim (India) Ltd</t>
  </si>
  <si>
    <t>MBPARIKH.BO</t>
  </si>
  <si>
    <t>M B Parikh Finstocks Ltd</t>
  </si>
  <si>
    <t>LYNMC.BO</t>
  </si>
  <si>
    <t>Lynx Machinery</t>
  </si>
  <si>
    <t>LYKALABS.NS</t>
  </si>
  <si>
    <t>Lyka Labs Ltd</t>
  </si>
  <si>
    <t>LYKALAB.BO</t>
  </si>
  <si>
    <t>LUPIN.NS</t>
  </si>
  <si>
    <t>Lupin Ltd</t>
  </si>
  <si>
    <t>LUPIN.BO</t>
  </si>
  <si>
    <t>LUMITECH.BO</t>
  </si>
  <si>
    <t>Luminaire Technologies Ltd</t>
  </si>
  <si>
    <t>LUMAXIND.NS</t>
  </si>
  <si>
    <t>Lumax Industries Ltd</t>
  </si>
  <si>
    <t>LUMAXIND.BO</t>
  </si>
  <si>
    <t>LUMAXAUTO.NS</t>
  </si>
  <si>
    <t>Lumax Automotive Systems Ltd</t>
  </si>
  <si>
    <t>LUMAXAU.BO</t>
  </si>
  <si>
    <t>LUMAXTECH.NS</t>
  </si>
  <si>
    <t>Lumax Auto Technologies Ltd</t>
  </si>
  <si>
    <t>LUMAXTECH.BO</t>
  </si>
  <si>
    <t>LUDLOWJUT.BO</t>
  </si>
  <si>
    <t>Ludlow Jute &amp; Specialities Ltd</t>
  </si>
  <si>
    <t>DAAWAT.NS</t>
  </si>
  <si>
    <t>LT Foods Ltd</t>
  </si>
  <si>
    <t>DAAWAT.BO</t>
  </si>
  <si>
    <t>LOYALTEX.BO</t>
  </si>
  <si>
    <t>Loyal Textile Mills Ltd</t>
  </si>
  <si>
    <t>LOTUSEYE.NS</t>
  </si>
  <si>
    <t>Lotus Eye Hospital</t>
  </si>
  <si>
    <t>LOTUSEYE.BO</t>
  </si>
  <si>
    <t>LOTUSCHO.BO</t>
  </si>
  <si>
    <t>Lotus Chocolate Co Ltd</t>
  </si>
  <si>
    <t>ISHBHOT.BO</t>
  </si>
  <si>
    <t>Lords Ishwar Hotels Ltd</t>
  </si>
  <si>
    <t>LORDSCHLO.BO</t>
  </si>
  <si>
    <t>Lords Chloro Alkali Ltd</t>
  </si>
  <si>
    <t>LONTE.BO</t>
  </si>
  <si>
    <t>Longview Tea Co Ltd</t>
  </si>
  <si>
    <t>LOKESHMAC.NS</t>
  </si>
  <si>
    <t>Lokesh Machines Ltd</t>
  </si>
  <si>
    <t>LOKESH.BO</t>
  </si>
  <si>
    <t>LOKHSG.BO</t>
  </si>
  <si>
    <t>Lok Housing &amp; Constructio</t>
  </si>
  <si>
    <t>LOHIASEC.BO</t>
  </si>
  <si>
    <t>Lohia Securities Ltd</t>
  </si>
  <si>
    <t>LOGIXMICR.NS</t>
  </si>
  <si>
    <t>Logix Microsystems Ltd</t>
  </si>
  <si>
    <t>LOGIX.BO</t>
  </si>
  <si>
    <t>LNPOL.BO</t>
  </si>
  <si>
    <t>LN Industries India Ltd</t>
  </si>
  <si>
    <t>LML.NS</t>
  </si>
  <si>
    <t>LML Ltd</t>
  </si>
  <si>
    <t>LML.BO</t>
  </si>
  <si>
    <t>LLOYDSMEQ.BO</t>
  </si>
  <si>
    <t>Lloyds Metals &amp; Energy Ltd</t>
  </si>
  <si>
    <t>LLOYDFIN.NS</t>
  </si>
  <si>
    <t>LLoyds Finance Ltd</t>
  </si>
  <si>
    <t>LLOYDSFI.BO</t>
  </si>
  <si>
    <t>LLOYDELEN.NS</t>
  </si>
  <si>
    <t>Lloyd Electric &amp; Eng</t>
  </si>
  <si>
    <t>LLOYDELE.BO</t>
  </si>
  <si>
    <t>LKPFIN.BO</t>
  </si>
  <si>
    <t>LKP Finance Ltd</t>
  </si>
  <si>
    <t>LIPPISYS.BO</t>
  </si>
  <si>
    <t>Lippi Systems Ltd</t>
  </si>
  <si>
    <t>LINKPH.BO</t>
  </si>
  <si>
    <t>Link Pharma Chem Ltd</t>
  </si>
  <si>
    <t>LINEARPO.BO</t>
  </si>
  <si>
    <t>Linear Industries Ltd</t>
  </si>
  <si>
    <t>BOC.NS</t>
  </si>
  <si>
    <t>Linde India Ltd</t>
  </si>
  <si>
    <t>BOCINDIA.BO</t>
  </si>
  <si>
    <t>LINCOPH.BO</t>
  </si>
  <si>
    <t>Lincoln Pharmaceuticals Ltd</t>
  </si>
  <si>
    <t>LINCPENQ.BO</t>
  </si>
  <si>
    <t>Linc Pen &amp; Plastics Ltd</t>
  </si>
  <si>
    <t>LIMECHM.BO</t>
  </si>
  <si>
    <t>Lime Chemicals Ltd</t>
  </si>
  <si>
    <t>LICHSGFIN.BO</t>
  </si>
  <si>
    <t>LIC Housing Finance Ltd</t>
  </si>
  <si>
    <t>LIBORDS.BO</t>
  </si>
  <si>
    <t>Libord Securities Ltd</t>
  </si>
  <si>
    <t>LIBORDIN.BO</t>
  </si>
  <si>
    <t>Libord Finance Ltd</t>
  </si>
  <si>
    <t>LIBERTSHO.NS</t>
  </si>
  <si>
    <t>Liberty Shoes Ltd</t>
  </si>
  <si>
    <t>LIBERTY.BO</t>
  </si>
  <si>
    <t>LIBERTYP.BO</t>
  </si>
  <si>
    <t>Liberty Phosphate Ltd</t>
  </si>
  <si>
    <t>LGBFORGE.NS</t>
  </si>
  <si>
    <t>LGB Forge Ltd</t>
  </si>
  <si>
    <t>LGBFL.BO</t>
  </si>
  <si>
    <t>LGBBROSLT.NS</t>
  </si>
  <si>
    <t>LG Balakrishnan &amp; Bros Ltd</t>
  </si>
  <si>
    <t>LGBROS.BO</t>
  </si>
  <si>
    <t>LEENEE.BO</t>
  </si>
  <si>
    <t>Lee &amp; Nee Softwares (Expo</t>
  </si>
  <si>
    <t>LEDOTEA.BO</t>
  </si>
  <si>
    <t>Ledo Tea Co Ltd</t>
  </si>
  <si>
    <t>LEADFIN.BO</t>
  </si>
  <si>
    <t>Lead Financial Services Ltd</t>
  </si>
  <si>
    <t>LCCINFOTE.NS</t>
  </si>
  <si>
    <t>LCC Infotech Ltd</t>
  </si>
  <si>
    <t>LEHAR.BO</t>
  </si>
  <si>
    <t>Lawreshwar Polymers Ltd</t>
  </si>
  <si>
    <t>LT.NS</t>
  </si>
  <si>
    <t>Larsen &amp; Toubro Ltd</t>
  </si>
  <si>
    <t>LNT.BO</t>
  </si>
  <si>
    <t>LPDC.NS</t>
  </si>
  <si>
    <t>Landmark Property Develop</t>
  </si>
  <si>
    <t>LANDMARK.BO</t>
  </si>
  <si>
    <t>LANDMARC.BO</t>
  </si>
  <si>
    <t>Landmarc Leisure Corp Ltd</t>
  </si>
  <si>
    <t>LANCORHOL.BO</t>
  </si>
  <si>
    <t>Lancor Holdings Ltd</t>
  </si>
  <si>
    <t>LITL.NS</t>
  </si>
  <si>
    <t>Lanco Infratech Ltd</t>
  </si>
  <si>
    <t>LITL.BO</t>
  </si>
  <si>
    <t>LANCOIN.NS</t>
  </si>
  <si>
    <t>Lanco Industries Ltd</t>
  </si>
  <si>
    <t>LANCO.BO</t>
  </si>
  <si>
    <t>LAMBODHARA.BO</t>
  </si>
  <si>
    <t>Lambodhara Textiles Ltd</t>
  </si>
  <si>
    <t>LAKSHVILA.NS</t>
  </si>
  <si>
    <t>Lakshmi Vilas Bank Ltd</t>
  </si>
  <si>
    <t>LAKSHVILAS.BO</t>
  </si>
  <si>
    <t>LAKPRE.NS</t>
  </si>
  <si>
    <t>Lakshmi Precision Screws Ltd</t>
  </si>
  <si>
    <t>LAKSMIPR.BO</t>
  </si>
  <si>
    <t>LAKSHMILQ.BO</t>
  </si>
  <si>
    <t>Lakshmi Mills Co Ltd</t>
  </si>
  <si>
    <t>LAXMIMACH.NS</t>
  </si>
  <si>
    <t>Lakshmi Machine Works Ltd</t>
  </si>
  <si>
    <t>LMW.BO</t>
  </si>
  <si>
    <t>LAKSHMIFI.NS</t>
  </si>
  <si>
    <t>Lakshmi Finance</t>
  </si>
  <si>
    <t>LAKSHMIEF.NS</t>
  </si>
  <si>
    <t>Lakshmi Energy &amp; Foods Ltd</t>
  </si>
  <si>
    <t>LAKSHMIO.BO</t>
  </si>
  <si>
    <t>LAKSELEC.BO</t>
  </si>
  <si>
    <t>Lakshmi Electrical</t>
  </si>
  <si>
    <t>LAHOTIOV.BO</t>
  </si>
  <si>
    <t>Lahoti Overseas Ltd</t>
  </si>
  <si>
    <t>LAFFANSQ.BO</t>
  </si>
  <si>
    <t>Laffans Petrochemicals Ltd</t>
  </si>
  <si>
    <t>LADDERUP.BO</t>
  </si>
  <si>
    <t>Ladderup Finance Ltd</t>
  </si>
  <si>
    <t>LACTOSE.BO</t>
  </si>
  <si>
    <t>Lactose (India) Ltd</t>
  </si>
  <si>
    <t>LAOPALA.NS</t>
  </si>
  <si>
    <t>La Opala RG Ltd</t>
  </si>
  <si>
    <t>LAOPALA.BO</t>
  </si>
  <si>
    <t>KWALITYD.BO</t>
  </si>
  <si>
    <t>Kwality Dairy (India) Ltd</t>
  </si>
  <si>
    <t>KWALITY.BO</t>
  </si>
  <si>
    <t>Kwality Credit &amp; Leasing Ltd</t>
  </si>
  <si>
    <t>KUWERIN.BO</t>
  </si>
  <si>
    <t>Kuwer Industries Ltd</t>
  </si>
  <si>
    <t>KUMARWI.BO</t>
  </si>
  <si>
    <t>Kumar Wire Cloth</t>
  </si>
  <si>
    <t>KULKPOWT.BO</t>
  </si>
  <si>
    <t>Kulkarni Power Tools Ltd</t>
  </si>
  <si>
    <t>ABCPAPER.BO</t>
  </si>
  <si>
    <t>Kuantum Papers Ltd</t>
  </si>
  <si>
    <t>KSERAPRO.NS</t>
  </si>
  <si>
    <t>KSS Ltd</t>
  </si>
  <si>
    <t>KSERA.BO</t>
  </si>
  <si>
    <t>KSLIND.BO</t>
  </si>
  <si>
    <t>KSL and Industries Ltd</t>
  </si>
  <si>
    <t>KSK.NS</t>
  </si>
  <si>
    <t>KSK Energy Ventures Ltd</t>
  </si>
  <si>
    <t>KSK.BO</t>
  </si>
  <si>
    <t>KSELTD.BO</t>
  </si>
  <si>
    <t>KSE Ltd</t>
  </si>
  <si>
    <t>KSBPUMPS.NS</t>
  </si>
  <si>
    <t>KSB Pumps Ltd</t>
  </si>
  <si>
    <t>KSBPUMPS.BO</t>
  </si>
  <si>
    <t>KRYPTONQ.BO</t>
  </si>
  <si>
    <t>Krypton Industries Ltd</t>
  </si>
  <si>
    <t>KRITINUT.BO</t>
  </si>
  <si>
    <t>Kriti Nutrients Ltd</t>
  </si>
  <si>
    <t>KRITIIND.BO</t>
  </si>
  <si>
    <t>Kriti Industries (India) Ltd</t>
  </si>
  <si>
    <t>KRISFEP.BO</t>
  </si>
  <si>
    <t>Krishna Ferro Products Ltd</t>
  </si>
  <si>
    <t>KRISHNAEN.NS</t>
  </si>
  <si>
    <t>Krishna Engineering Works Ltd</t>
  </si>
  <si>
    <t>ROSEIND.BO</t>
  </si>
  <si>
    <t>Kriptol Industries Ltd</t>
  </si>
  <si>
    <t>KREONFIN.BO</t>
  </si>
  <si>
    <t>Kreon Financial Services Ltd</t>
  </si>
  <si>
    <t>KREBSBIO.BO</t>
  </si>
  <si>
    <t>Krebs Biochemicals &amp; Indu</t>
  </si>
  <si>
    <t>KRBL.NS</t>
  </si>
  <si>
    <t>KRBL Ltd</t>
  </si>
  <si>
    <t>KRBL.BO</t>
  </si>
  <si>
    <t>KPRMILL.NS</t>
  </si>
  <si>
    <t>KPR Mill Ltd</t>
  </si>
  <si>
    <t>KPRMILL.BO</t>
  </si>
  <si>
    <t>KPIT.NS</t>
  </si>
  <si>
    <t>KPIT Technologies Ltd</t>
  </si>
  <si>
    <t>KPITCUMM.BO</t>
  </si>
  <si>
    <t>KOVAI.NS</t>
  </si>
  <si>
    <t>Kovai Medical Center &amp; Ho</t>
  </si>
  <si>
    <t>KOVAIMD.BO</t>
  </si>
  <si>
    <t>ZGRRENIN.BO</t>
  </si>
  <si>
    <t>Kothari World Finance Ltd</t>
  </si>
  <si>
    <t>KOTARISUG.NS</t>
  </si>
  <si>
    <t>Kothari Sugars &amp; Chemicals Ltd</t>
  </si>
  <si>
    <t>KOTHARIPR.NS</t>
  </si>
  <si>
    <t>Kothari Products Ltd</t>
  </si>
  <si>
    <t>KOTHARIPRO.BO</t>
  </si>
  <si>
    <t>KOTHARIPE.NS</t>
  </si>
  <si>
    <t>Kothari Petrochemicals Ltd</t>
  </si>
  <si>
    <t>KFBL.BO</t>
  </si>
  <si>
    <t>Kothari Fermentation And</t>
  </si>
  <si>
    <t>KOTAKBANK.NS</t>
  </si>
  <si>
    <t>Kotak Mahindra Bank Ltd</t>
  </si>
  <si>
    <t>KOTAKBANK.BO</t>
  </si>
  <si>
    <t>KOPRAN.NS</t>
  </si>
  <si>
    <t>Kopran Ltd</t>
  </si>
  <si>
    <t>KOPRAN.BO</t>
  </si>
  <si>
    <t>KONARKSY.BO</t>
  </si>
  <si>
    <t>Konark Synthetics Ltd</t>
  </si>
  <si>
    <t>KOLTEPATI.NS</t>
  </si>
  <si>
    <t>Kolte Patil Developers Ltd</t>
  </si>
  <si>
    <t>KOLTEPATI.BO</t>
  </si>
  <si>
    <t>KOHINOORT.BO</t>
  </si>
  <si>
    <t>Kohinoor Techno Engineers Ltd</t>
  </si>
  <si>
    <t>KOHINOOR.NS</t>
  </si>
  <si>
    <t>Kohinoor Foods Ltd</t>
  </si>
  <si>
    <t>KOHINOOR.BO</t>
  </si>
  <si>
    <t>KOHINOORBRO.BO</t>
  </si>
  <si>
    <t>Kohinoor Broadcasting Corp Ltd</t>
  </si>
  <si>
    <t>KOFFBREAK.BO</t>
  </si>
  <si>
    <t>Koffee Break Pictures Ltd</t>
  </si>
  <si>
    <t>KNRCON.NS</t>
  </si>
  <si>
    <t>KNR Constructions Ltd</t>
  </si>
  <si>
    <t>KNRCON.BO</t>
  </si>
  <si>
    <t>KMCSHIL.BO</t>
  </si>
  <si>
    <t>KMC Speciality</t>
  </si>
  <si>
    <t>KLRFLTD.BO</t>
  </si>
  <si>
    <t>KLRF Ltd</t>
  </si>
  <si>
    <t>KLKELEC.BO</t>
  </si>
  <si>
    <t>KLK Electrical Ltd</t>
  </si>
  <si>
    <t>KRISHNAL.BO</t>
  </si>
  <si>
    <t>K-Lifestyle &amp; Industries Ltd</t>
  </si>
  <si>
    <t>KLGCAP.BO</t>
  </si>
  <si>
    <t>KLG Capital Services Ltd</t>
  </si>
  <si>
    <t>KJMCFIN.BO</t>
  </si>
  <si>
    <t>KJMC Financial Services Ltd</t>
  </si>
  <si>
    <t>KJMCGLO.BO</t>
  </si>
  <si>
    <t>KJMC Corporate Advisors</t>
  </si>
  <si>
    <t>KITEXTX.BO</t>
  </si>
  <si>
    <t>Kitex Garments Ltd</t>
  </si>
  <si>
    <t>KISAN.BO</t>
  </si>
  <si>
    <t>Kisan Mouldings Ltd</t>
  </si>
  <si>
    <t>KIRLPNU.BO</t>
  </si>
  <si>
    <t>Kirloskar Pneumatic Co Ltd</t>
  </si>
  <si>
    <t>KIRLOSIND.NS</t>
  </si>
  <si>
    <t>Kirloskar Industries Ltd</t>
  </si>
  <si>
    <t>KIRLOIL.BO</t>
  </si>
  <si>
    <t>KIRLFER.BO</t>
  </si>
  <si>
    <t>Kirloskar Ferrous</t>
  </si>
  <si>
    <t>KIRELECT.BO</t>
  </si>
  <si>
    <t>Kirloskar Electric Co Ltd</t>
  </si>
  <si>
    <t>KIRLOSBRO.NS</t>
  </si>
  <si>
    <t>Kirloskar Brothers Ltd</t>
  </si>
  <si>
    <t>KIRLBROS.BO</t>
  </si>
  <si>
    <t>KIRIDYES.NS</t>
  </si>
  <si>
    <t>Kiri Industries Ltd</t>
  </si>
  <si>
    <t>KIRIDYES.BO</t>
  </si>
  <si>
    <t>KIRANPR.BO</t>
  </si>
  <si>
    <t>Kiran Print Pack Ltd</t>
  </si>
  <si>
    <t>KFA.NS</t>
  </si>
  <si>
    <t>Kingfisher Airlines Ltd</t>
  </si>
  <si>
    <t>KFA.BO</t>
  </si>
  <si>
    <t>KINETICE.BO</t>
  </si>
  <si>
    <t>Kinetic Engineering Ltd</t>
  </si>
  <si>
    <t>KILPEST.BO</t>
  </si>
  <si>
    <t>Kilpest India Ltd</t>
  </si>
  <si>
    <t>KILITCHD.BO</t>
  </si>
  <si>
    <t>Kilitch Drugs (India) Ltd</t>
  </si>
  <si>
    <t>KILBURN.BO</t>
  </si>
  <si>
    <t>Kilburn Office Automation Ltd</t>
  </si>
  <si>
    <t>KLBRENG-B.BO</t>
  </si>
  <si>
    <t>Kilburn Engineering Ltd</t>
  </si>
  <si>
    <t>KILBURNC.BO</t>
  </si>
  <si>
    <t>Kilburn Chemicals Ltd</t>
  </si>
  <si>
    <t>KIDUJA.BO</t>
  </si>
  <si>
    <t>Kiduja India Ltd</t>
  </si>
  <si>
    <t>KAJARIR.BO</t>
  </si>
  <si>
    <t>KIC Metaliks Ltd</t>
  </si>
  <si>
    <t>KHYATI.BO</t>
  </si>
  <si>
    <t>Khyati Multimedia-Enterta</t>
  </si>
  <si>
    <t>KHODAY.BO</t>
  </si>
  <si>
    <t>Khoday India Ltd</t>
  </si>
  <si>
    <t>KHTRFIB.BO</t>
  </si>
  <si>
    <t>Khator Fiber &amp; Fabrics Ltd</t>
  </si>
  <si>
    <t>KHANDSE.NS</t>
  </si>
  <si>
    <t>Khandwala Securities Ltd</t>
  </si>
  <si>
    <t>KHANDSE.BO</t>
  </si>
  <si>
    <t>KHAITANLT.NS</t>
  </si>
  <si>
    <t>Khaitan India Ltd</t>
  </si>
  <si>
    <t>KHAITANLTD.BO</t>
  </si>
  <si>
    <t>KHAITANEL.NS</t>
  </si>
  <si>
    <t>Khaitan Electricals Ltd</t>
  </si>
  <si>
    <t>KHAITANE.BO</t>
  </si>
  <si>
    <t>KHAICHEM.BO</t>
  </si>
  <si>
    <t>Khaitan Chemicals</t>
  </si>
  <si>
    <t>KGNIND.BO</t>
  </si>
  <si>
    <t>KGN Industries Ltd</t>
  </si>
  <si>
    <t>KGPETRO.BO</t>
  </si>
  <si>
    <t>KG Petrochem Ltd</t>
  </si>
  <si>
    <t>KEYCORPSE.NS</t>
  </si>
  <si>
    <t>Keynote Corporate Services Ltd</t>
  </si>
  <si>
    <t>KEYNOTE.BO</t>
  </si>
  <si>
    <t>KKCL.NS</t>
  </si>
  <si>
    <t>Kewal Kiran Clothing Ltd</t>
  </si>
  <si>
    <t>KKCL.BO</t>
  </si>
  <si>
    <t>KEWIND.BO</t>
  </si>
  <si>
    <t>KEW Industries Ltd</t>
  </si>
  <si>
    <t>KESORAMIN.NS</t>
  </si>
  <si>
    <t>Kesoram Industries Ltd</t>
  </si>
  <si>
    <t>KESORAMIND.BO</t>
  </si>
  <si>
    <t>KESARPE.BO</t>
  </si>
  <si>
    <t>Kesar Petroproducts Ltd</t>
  </si>
  <si>
    <t>KESARENT.NS</t>
  </si>
  <si>
    <t>Kesar Enterprises Ltd</t>
  </si>
  <si>
    <t>KESARENQ.BO</t>
  </si>
  <si>
    <t>KERNEX.NS</t>
  </si>
  <si>
    <t>Kernex Microsystems India Ltd</t>
  </si>
  <si>
    <t>KERNEX.BO</t>
  </si>
  <si>
    <t>KERALAYUR.BO</t>
  </si>
  <si>
    <t>Kerala Ayurveda Ltd</t>
  </si>
  <si>
    <t>KENNAMET.BO</t>
  </si>
  <si>
    <t>Kennametal India Ltd</t>
  </si>
  <si>
    <t>KENFIN.BO</t>
  </si>
  <si>
    <t>Ken Financial Services Ltd</t>
  </si>
  <si>
    <t>KEMIE.BO</t>
  </si>
  <si>
    <t>Kemrock Ind &amp; Exports</t>
  </si>
  <si>
    <t>KEMP.BO</t>
  </si>
  <si>
    <t>Kemp &amp; Company Ltd</t>
  </si>
  <si>
    <t>KELENRG.BO</t>
  </si>
  <si>
    <t>Keltech Energies Ltd</t>
  </si>
  <si>
    <t>VMFSOFT.BO</t>
  </si>
  <si>
    <t>Kellton Tech Solutions Ltd</t>
  </si>
  <si>
    <t>KEI.NS</t>
  </si>
  <si>
    <t>KEI Industries Ltd</t>
  </si>
  <si>
    <t>KEIND.BO</t>
  </si>
  <si>
    <t>KEERTHI.BO</t>
  </si>
  <si>
    <t>Keerthi Industries Ltd</t>
  </si>
  <si>
    <t>KEDIACN.BO</t>
  </si>
  <si>
    <t>Kedia Construction Co Ltd</t>
  </si>
  <si>
    <t>KECIL.BO</t>
  </si>
  <si>
    <t>KEC International Ltd</t>
  </si>
  <si>
    <t>KDLBIO.BO</t>
  </si>
  <si>
    <t>KDL Biotech Ltd</t>
  </si>
  <si>
    <t>GOMFI.BO</t>
  </si>
  <si>
    <t>KDJ Holidayscapes</t>
  </si>
  <si>
    <t>KDDL.BO</t>
  </si>
  <si>
    <t>KDDL Ltd</t>
  </si>
  <si>
    <t>KCPSUGIND.NS</t>
  </si>
  <si>
    <t>KCP Sugar &amp; Industries</t>
  </si>
  <si>
    <t>KCPSUGIND.BO</t>
  </si>
  <si>
    <t>KCP.NS</t>
  </si>
  <si>
    <t>KCP Ltd</t>
  </si>
  <si>
    <t>KCP.BO</t>
  </si>
  <si>
    <t>KADCONS.BO</t>
  </si>
  <si>
    <t>KCL Infra Projects Ltd</t>
  </si>
  <si>
    <t>KOSHACN.BO</t>
  </si>
  <si>
    <t>KCCL Plastic Ltd</t>
  </si>
  <si>
    <t>KBSCAP.BO</t>
  </si>
  <si>
    <t>KBS India Ltd</t>
  </si>
  <si>
    <t>KAYCEEI.BO</t>
  </si>
  <si>
    <t>Kaycee Industries Ltd</t>
  </si>
  <si>
    <t>KAYPOWR.BO</t>
  </si>
  <si>
    <t>Kay Power &amp; Paper Ltd</t>
  </si>
  <si>
    <t>KAVVERITE.NS</t>
  </si>
  <si>
    <t>Kavveri Telecom Products Ltd</t>
  </si>
  <si>
    <t>KAVERITEL.BO</t>
  </si>
  <si>
    <t>KAUSHALYA.NS</t>
  </si>
  <si>
    <t>Kaushalya Infrastructure</t>
  </si>
  <si>
    <t>KAUSHALYA.BO</t>
  </si>
  <si>
    <t>KATWAUD.BO</t>
  </si>
  <si>
    <t>Katwa Udyog Ltd</t>
  </si>
  <si>
    <t>KATRSPG.BO</t>
  </si>
  <si>
    <t>Katare Spinning Mills Ltd</t>
  </si>
  <si>
    <t>JINDONL.BO</t>
  </si>
  <si>
    <t>Kashyap Tele-Medicines Ltd</t>
  </si>
  <si>
    <t>KGL.NS</t>
  </si>
  <si>
    <t>Karuturi Global Ltd</t>
  </si>
  <si>
    <t>KARUTGLOB.BO</t>
  </si>
  <si>
    <t>KARURVYSY.NS</t>
  </si>
  <si>
    <t>Karur Vysya Bank Ltd</t>
  </si>
  <si>
    <t>KARURVY.BO</t>
  </si>
  <si>
    <t>KARUKCP.BO</t>
  </si>
  <si>
    <t>Karur KCP Packkagings Ltd</t>
  </si>
  <si>
    <t>KTKBANK.NS</t>
  </si>
  <si>
    <t>Karnataka Bank Ltd</t>
  </si>
  <si>
    <t>KTKBANK.BO</t>
  </si>
  <si>
    <t>KARMAISP.BO</t>
  </si>
  <si>
    <t>Karma Industries Ltd</t>
  </si>
  <si>
    <t>KARANWO.BO</t>
  </si>
  <si>
    <t>Karan Woo-Sin Ltd</t>
  </si>
  <si>
    <t>KARMOB.BO</t>
  </si>
  <si>
    <t>Kar Mobiles Ltd</t>
  </si>
  <si>
    <t>KAPPH.BO</t>
  </si>
  <si>
    <t>Kappac Pharma Ltd</t>
  </si>
  <si>
    <t>KAPILCO.BO</t>
  </si>
  <si>
    <t>Kapil Cotex Ltd</t>
  </si>
  <si>
    <t>KANSAINER.NS</t>
  </si>
  <si>
    <t>Kansai Nerolac Paints Ltd</t>
  </si>
  <si>
    <t>KANSANERO.BO</t>
  </si>
  <si>
    <t>KANPRPLA.BO</t>
  </si>
  <si>
    <t>Kanpur Plastipacks Ltd</t>
  </si>
  <si>
    <t>KANORICHE.NS</t>
  </si>
  <si>
    <t>Kanoria Chemicals &amp; Indus</t>
  </si>
  <si>
    <t>KANORIAC.BO</t>
  </si>
  <si>
    <t>KANSHST.BO</t>
  </si>
  <si>
    <t>Kanishk Steel Industries Ltd</t>
  </si>
  <si>
    <t>KANIKAIN.BO</t>
  </si>
  <si>
    <t>Kanika Infrastructure &amp; P</t>
  </si>
  <si>
    <t>KANELOIL.BO</t>
  </si>
  <si>
    <t>Kanel Industries Ltd</t>
  </si>
  <si>
    <t>KANDAGSPQ.BO</t>
  </si>
  <si>
    <t>Kandagiri Spinning Mills Ltd</t>
  </si>
  <si>
    <t>KANCOENT.BO</t>
  </si>
  <si>
    <t>Kanco Enterprises Ltd</t>
  </si>
  <si>
    <t>KIL.NS</t>
  </si>
  <si>
    <t>Kamdhenu Ispat Ltd</t>
  </si>
  <si>
    <t>KIL.BO</t>
  </si>
  <si>
    <t>KAMATHOTE.NS</t>
  </si>
  <si>
    <t>Kamat Hotels India Ltd</t>
  </si>
  <si>
    <t>KAMATHOQ.BO</t>
  </si>
  <si>
    <t>KAMANWALA.BO</t>
  </si>
  <si>
    <t>Kamanwala Housing Constru</t>
  </si>
  <si>
    <t>KAMADSYN.BO</t>
  </si>
  <si>
    <t>Kamadgiri Fashion Ltd</t>
  </si>
  <si>
    <t>SRFPOLY.BO</t>
  </si>
  <si>
    <t>Kama Holdings Ltd</t>
  </si>
  <si>
    <t>KLYNCEM.BO</t>
  </si>
  <si>
    <t>Kalyanpur Cements Ltd</t>
  </si>
  <si>
    <t>KALYANISTE.BO</t>
  </si>
  <si>
    <t>Kalyani Steels Ltd</t>
  </si>
  <si>
    <t>KALYFRG.BO</t>
  </si>
  <si>
    <t>Kalyani Forge Ltd</t>
  </si>
  <si>
    <t>KALPAPER.BO</t>
  </si>
  <si>
    <t>Kalptaru Papers Ltd</t>
  </si>
  <si>
    <t>KPLASTIK.BO</t>
  </si>
  <si>
    <t>Kalpena Plastiks Ltd</t>
  </si>
  <si>
    <t>KALPENA.BO</t>
  </si>
  <si>
    <t>Kalpena Industries Ltd</t>
  </si>
  <si>
    <t>KALPATPOW.NS</t>
  </si>
  <si>
    <t>Kalpataru Power Transmiss</t>
  </si>
  <si>
    <t>KALPOWR.BO</t>
  </si>
  <si>
    <t>KALLAM.BO</t>
  </si>
  <si>
    <t>Kallam Spinning Mills Ltd</t>
  </si>
  <si>
    <t>KALINDEE.NS</t>
  </si>
  <si>
    <t>Kalindee Rail Nirman (Eng</t>
  </si>
  <si>
    <t>KALINDRA.BO</t>
  </si>
  <si>
    <t>KAKTEX.BO</t>
  </si>
  <si>
    <t>Kakatiya Textiles Ltd</t>
  </si>
  <si>
    <t>KAKATCEM.NS</t>
  </si>
  <si>
    <t>Kakatiya Cement Sugar</t>
  </si>
  <si>
    <t>KAKCEM.BO</t>
  </si>
  <si>
    <t>KAJARIACE.NS</t>
  </si>
  <si>
    <t>Kajaria Ceramics Ltd</t>
  </si>
  <si>
    <t>KAJARIAC.BO</t>
  </si>
  <si>
    <t>KAISERP.BO</t>
  </si>
  <si>
    <t>Kaiser Press Ltd</t>
  </si>
  <si>
    <t>KAIRA.BO</t>
  </si>
  <si>
    <t>Kaira Can Co Ltd</t>
  </si>
  <si>
    <t>KABRAEXTR.NS</t>
  </si>
  <si>
    <t>Kabra Extrusion Technik Ltd</t>
  </si>
  <si>
    <t>KABRAEXT.BO</t>
  </si>
  <si>
    <t>KZLFIN.BO</t>
  </si>
  <si>
    <t>K Z Leasing &amp; Finance Ltd</t>
  </si>
  <si>
    <t>KSOILS.NS</t>
  </si>
  <si>
    <t>K S Oils Ltd</t>
  </si>
  <si>
    <t>KSOIL.BO</t>
  </si>
  <si>
    <t>KMSUGAR.BO</t>
  </si>
  <si>
    <t>K M Sugar Mills Ltd</t>
  </si>
  <si>
    <t>KGDENIM.BO</t>
  </si>
  <si>
    <t>K G Denim Ltd</t>
  </si>
  <si>
    <t>JYOTISTRU.NS</t>
  </si>
  <si>
    <t>Jyoti Structures Ltd</t>
  </si>
  <si>
    <t>JYOTIST.BO</t>
  </si>
  <si>
    <t>JYOTIRES.BO</t>
  </si>
  <si>
    <t>Jyoti Resins &amp; Adhesives Ltd</t>
  </si>
  <si>
    <t>JYOTIOVR.BO</t>
  </si>
  <si>
    <t>Jyoti Overseas Ltd</t>
  </si>
  <si>
    <t>JYOTI.BO</t>
  </si>
  <si>
    <t>Jyoti Ltd</t>
  </si>
  <si>
    <t>JYOTHYLAB.NS</t>
  </si>
  <si>
    <t>Jyothy Laboratories Ltd</t>
  </si>
  <si>
    <t>JYOTHYLAB.BO</t>
  </si>
  <si>
    <t>BOSSECU.BO</t>
  </si>
  <si>
    <t>Jyothi Infraventures Ltd</t>
  </si>
  <si>
    <t>JVLAGRO.BO</t>
  </si>
  <si>
    <t>JVL Agro Industries Ltd</t>
  </si>
  <si>
    <t>JPTRLES.BO</t>
  </si>
  <si>
    <t>Jupiter Industries</t>
  </si>
  <si>
    <t>JUMBOBA.BO</t>
  </si>
  <si>
    <t>Jumbo Bag Ltd</t>
  </si>
  <si>
    <t>JUBILANT.NS</t>
  </si>
  <si>
    <t>Jubilant Life Sciences Ltd</t>
  </si>
  <si>
    <t>JUBILANTORG.BO</t>
  </si>
  <si>
    <t>JUBLFOOD.NS</t>
  </si>
  <si>
    <t>Jubilant Foodworks Ltd</t>
  </si>
  <si>
    <t>JUBLFOOD.BO</t>
  </si>
  <si>
    <t>JSWSTEEL.NS</t>
  </si>
  <si>
    <t>JSW Steel Ltd</t>
  </si>
  <si>
    <t>JSWSL.BO</t>
  </si>
  <si>
    <t>JINDALSWH.NS</t>
  </si>
  <si>
    <t>JSW Holdings Ltd</t>
  </si>
  <si>
    <t>JSWHL.BO</t>
  </si>
  <si>
    <t>JSWENERGY.BO</t>
  </si>
  <si>
    <t>JSW Energy Ltd</t>
  </si>
  <si>
    <t>JSL.NS</t>
  </si>
  <si>
    <t>JSL Stainless Ltd</t>
  </si>
  <si>
    <t>JSL.BO</t>
  </si>
  <si>
    <t>JPTSEC.BO</t>
  </si>
  <si>
    <t>JPT Securities Ltd</t>
  </si>
  <si>
    <t>JOSTS.BO</t>
  </si>
  <si>
    <t>Jost'S Engineering Co Ltd</t>
  </si>
  <si>
    <t>JOONKTOLL.BO</t>
  </si>
  <si>
    <t>Joonktollee Tea &amp; Industr</t>
  </si>
  <si>
    <t>JOINDRE.BO</t>
  </si>
  <si>
    <t>Joindre Capital Services Ltd</t>
  </si>
  <si>
    <t>JOCIL.NS</t>
  </si>
  <si>
    <t>Jocil Ltd</t>
  </si>
  <si>
    <t>JMTAUTOLT.NS</t>
  </si>
  <si>
    <t>JMT Auto Ltd</t>
  </si>
  <si>
    <t>JMTAUTO.BO</t>
  </si>
  <si>
    <t>JMGCORP.BO</t>
  </si>
  <si>
    <t>JMG Corp Ltd</t>
  </si>
  <si>
    <t>JMDTELEFILM.BO</t>
  </si>
  <si>
    <t>JMD Telefilms Industries Ltd</t>
  </si>
  <si>
    <t>JMCPROJEC.NS</t>
  </si>
  <si>
    <t>JMC Projects (india) Ltd</t>
  </si>
  <si>
    <t>JMCPRO.BO</t>
  </si>
  <si>
    <t>JMFINANCI.NS</t>
  </si>
  <si>
    <t>JM Financial Ltd</t>
  </si>
  <si>
    <t>JMFINAN.BO</t>
  </si>
  <si>
    <t>JLMORI.BO</t>
  </si>
  <si>
    <t>JL Morison India Ltd</t>
  </si>
  <si>
    <t>JKTYRE.NS</t>
  </si>
  <si>
    <t>JK Tyre &amp; Industries Ltd</t>
  </si>
  <si>
    <t>JKTYREIND.BO</t>
  </si>
  <si>
    <t>JKPAPER.NS</t>
  </si>
  <si>
    <t>JK Paper Ltd</t>
  </si>
  <si>
    <t>JKPPRQ.BO</t>
  </si>
  <si>
    <t>JKLAKSHMI.NS</t>
  </si>
  <si>
    <t>JK Lakshmi Cement Ltd</t>
  </si>
  <si>
    <t>JKLAKSHMI.BO</t>
  </si>
  <si>
    <t>JKCEMENT.NS</t>
  </si>
  <si>
    <t>JK Cement Ltd</t>
  </si>
  <si>
    <t>JKCEM.BO</t>
  </si>
  <si>
    <t>JINDWORL.BO</t>
  </si>
  <si>
    <t>Jindal Worldwide Ltd</t>
  </si>
  <si>
    <t>JINDALSTE.NS</t>
  </si>
  <si>
    <t>Jindal Steel &amp; Power Ltd</t>
  </si>
  <si>
    <t>JINDALSTEEL.BO</t>
  </si>
  <si>
    <t>JINDALSAW.NS</t>
  </si>
  <si>
    <t>Jindal Saw Ltd</t>
  </si>
  <si>
    <t>JINDAL.BO</t>
  </si>
  <si>
    <t>JINDALPOL.NS</t>
  </si>
  <si>
    <t>Jindal Poly Films Ltd</t>
  </si>
  <si>
    <t>JINDPOLYFM.BO</t>
  </si>
  <si>
    <t>JINDALPHO.NS</t>
  </si>
  <si>
    <t>Jindal Photo Ltd</t>
  </si>
  <si>
    <t>JINDALPH.BO</t>
  </si>
  <si>
    <t>JINDHOT.BO</t>
  </si>
  <si>
    <t>Jindal Hotels Ltd</t>
  </si>
  <si>
    <t>JINDRILL.NS</t>
  </si>
  <si>
    <t>Jindal Drilling &amp; Industr</t>
  </si>
  <si>
    <t>JINDRILL.BO</t>
  </si>
  <si>
    <t>JINDCOT.NS</t>
  </si>
  <si>
    <t>Jindal Cotex Ltd</t>
  </si>
  <si>
    <t>JINDALCOT.BO</t>
  </si>
  <si>
    <t>JINDCAP.BO</t>
  </si>
  <si>
    <t>Jindal Capital Ltd</t>
  </si>
  <si>
    <t>JIKIND.NS</t>
  </si>
  <si>
    <t>JIK Industries Ltd</t>
  </si>
  <si>
    <t>JIKINDS.BO</t>
  </si>
  <si>
    <t>JHS.NS</t>
  </si>
  <si>
    <t>JHS Svendgaard Laboratori</t>
  </si>
  <si>
    <t>JHS.BO</t>
  </si>
  <si>
    <t>JHACC.BO</t>
  </si>
  <si>
    <t>Jhaveri Credits &amp; Capital Ltd</t>
  </si>
  <si>
    <t>JEYPORE.BO</t>
  </si>
  <si>
    <t>Jeypore Sugar Co Ltd</t>
  </si>
  <si>
    <t>JETKINGQ.BO</t>
  </si>
  <si>
    <t>Jetking Infotrain Ltd</t>
  </si>
  <si>
    <t>JETAIRWAY.NS</t>
  </si>
  <si>
    <t>Jet Airways (India) Ltd</t>
  </si>
  <si>
    <t>JETAIRWAYS.BO</t>
  </si>
  <si>
    <t>JENSONICO.NS</t>
  </si>
  <si>
    <t>Jenson &amp; Nicholson India Ltd</t>
  </si>
  <si>
    <t>JENSONIC.BO</t>
  </si>
  <si>
    <t>JENBURPH.BO</t>
  </si>
  <si>
    <t>Jenburkt Pharmaceuticals Ltd</t>
  </si>
  <si>
    <t>JDORGOCHE.NS</t>
  </si>
  <si>
    <t>JD Orgochem Ltd</t>
  </si>
  <si>
    <t>JDORGO.BO</t>
  </si>
  <si>
    <t>JCTLTD.BO</t>
  </si>
  <si>
    <t>JCT Ltd</t>
  </si>
  <si>
    <t>JCTEL.NS</t>
  </si>
  <si>
    <t>JCT Electronics Ltd</t>
  </si>
  <si>
    <t>JCTELE.BO</t>
  </si>
  <si>
    <t>JBMA.NS</t>
  </si>
  <si>
    <t>JBM Auto Ltd</t>
  </si>
  <si>
    <t>JBMA.BO</t>
  </si>
  <si>
    <t>JBFIND.NS</t>
  </si>
  <si>
    <t>JBF Industries Ltd</t>
  </si>
  <si>
    <t>JBFIND.BO</t>
  </si>
  <si>
    <t>JBCHEPHAR.NS</t>
  </si>
  <si>
    <t>JB Chemicals &amp; Pharmaceut</t>
  </si>
  <si>
    <t>JBCHEM.BO</t>
  </si>
  <si>
    <t>JAYSYN.BO</t>
  </si>
  <si>
    <t>Jaysynth Dyestuff (India) Ltd</t>
  </si>
  <si>
    <t>JAYCH.BO</t>
  </si>
  <si>
    <t>Jayshree Chemicals Ltd</t>
  </si>
  <si>
    <t>JPINFRATEC.BO</t>
  </si>
  <si>
    <t>Jaypee Infratech Ltd</t>
  </si>
  <si>
    <t>JKSYNTH.BO</t>
  </si>
  <si>
    <t>Jaykay Enterprises Ltd</t>
  </si>
  <si>
    <t>JAYTEX.BO</t>
  </si>
  <si>
    <t>Jaybharat Textiles</t>
  </si>
  <si>
    <t>JAVNTPR.BO</t>
  </si>
  <si>
    <t>Jayavant Products Ltd</t>
  </si>
  <si>
    <t>JAYNECOIN.NS</t>
  </si>
  <si>
    <t>Jayaswal NECO Industries Ltd</t>
  </si>
  <si>
    <t>JAYASWAL.BO</t>
  </si>
  <si>
    <t>JAYAMEL.BO</t>
  </si>
  <si>
    <t>Jayant Mercantile Co Ltd</t>
  </si>
  <si>
    <t>JAYAGROGN.NS</t>
  </si>
  <si>
    <t>Jayant Agro-Organics Ltd</t>
  </si>
  <si>
    <t>JAYANTAG.BO</t>
  </si>
  <si>
    <t>JAYBHCR.BO</t>
  </si>
  <si>
    <t>Jayabharat Credit Ltd</t>
  </si>
  <si>
    <t>JAYUSH.BO</t>
  </si>
  <si>
    <t>Jay Ushin Ltd</t>
  </si>
  <si>
    <t>JAYSREETE.NS</t>
  </si>
  <si>
    <t>Jay shree Tea &amp; Industries Ltd</t>
  </si>
  <si>
    <t>JAYSHREETEA.BO</t>
  </si>
  <si>
    <t>JAYBARMAR.NS</t>
  </si>
  <si>
    <t>Jay Bharat Maruti Ltd</t>
  </si>
  <si>
    <t>JBML.BO</t>
  </si>
  <si>
    <t>JASCH.BO</t>
  </si>
  <si>
    <t>Jasch Industries Ltd</t>
  </si>
  <si>
    <t>JAMSHRI.BO</t>
  </si>
  <si>
    <t>Jamshri Ranjitsinghji</t>
  </si>
  <si>
    <t>JAMNAUTO.BO</t>
  </si>
  <si>
    <t>Jamna Auto Industries Ltd</t>
  </si>
  <si>
    <t>JKBANK.BO</t>
  </si>
  <si>
    <t>Jammu &amp; Kashmir Bank Ltd</t>
  </si>
  <si>
    <t>JAMEHOT.BO</t>
  </si>
  <si>
    <t>James Hotels Ltd</t>
  </si>
  <si>
    <t>JPPOWER.NS</t>
  </si>
  <si>
    <t>Jaiprakash Power Ventures Ltd</t>
  </si>
  <si>
    <t>JPPOWER.BO</t>
  </si>
  <si>
    <t>JPASSOCIA.NS</t>
  </si>
  <si>
    <t>Jaiprakash Associates Ltd</t>
  </si>
  <si>
    <t>JAIPRA.BO</t>
  </si>
  <si>
    <t>JAIPAN.BO</t>
  </si>
  <si>
    <t>Jaipan Industries Ltd</t>
  </si>
  <si>
    <t>JAINCO.BO</t>
  </si>
  <si>
    <t>Jainco Projects (India) Ltd</t>
  </si>
  <si>
    <t>JAINSTUDI.NS</t>
  </si>
  <si>
    <t>Jain Studios Ltd</t>
  </si>
  <si>
    <t>JAINSTUD.BO</t>
  </si>
  <si>
    <t>JAINIRRIG.BO</t>
  </si>
  <si>
    <t>Jain Irrigation Systems Ltd</t>
  </si>
  <si>
    <t>JAIHINDS.BO</t>
  </si>
  <si>
    <t>Jaihind Synthetics Ltd</t>
  </si>
  <si>
    <t>JAIPROJ.BO</t>
  </si>
  <si>
    <t>Jaihind Projects Ltd</t>
  </si>
  <si>
    <t>JAIMATAG.BO</t>
  </si>
  <si>
    <t>Jai Mata Glass Ltd</t>
  </si>
  <si>
    <t>JAICORPLT.NS</t>
  </si>
  <si>
    <t>Jai Corp Ltd</t>
  </si>
  <si>
    <t>JAICORP.BO</t>
  </si>
  <si>
    <t>JAIBALAJI.NS</t>
  </si>
  <si>
    <t>Jai Balaji Industries Ltd</t>
  </si>
  <si>
    <t>JAIBALAJI.BO</t>
  </si>
  <si>
    <t>JAGSNPHAR.NS</t>
  </si>
  <si>
    <t>Jagsonpal Pharmaceuticals Ltd</t>
  </si>
  <si>
    <t>JAGSONPH.BO</t>
  </si>
  <si>
    <t>JAGSONFI.BO</t>
  </si>
  <si>
    <t>Jagsonpal Finance</t>
  </si>
  <si>
    <t>JAGSONAI.BO</t>
  </si>
  <si>
    <t>Jagson Airlines Ltd</t>
  </si>
  <si>
    <t>JAGRAN.NS</t>
  </si>
  <si>
    <t>Jagran Prakashan Ltd</t>
  </si>
  <si>
    <t>JAGRAN.BO</t>
  </si>
  <si>
    <t>JAGJANANI.BO</t>
  </si>
  <si>
    <t>Jagjanani Textiles Ltd</t>
  </si>
  <si>
    <t>JAGATJITIND.BO</t>
  </si>
  <si>
    <t>Jagatjit Industries Ltd</t>
  </si>
  <si>
    <t>JAGANLAM.BO</t>
  </si>
  <si>
    <t>Jagan Lamps Ltd</t>
  </si>
  <si>
    <t>JKIL.NS</t>
  </si>
  <si>
    <t>J Kumar Infraprojects Ltd</t>
  </si>
  <si>
    <t>JKIL.BO</t>
  </si>
  <si>
    <t>JJFINCOR.BO</t>
  </si>
  <si>
    <t>J J Finance Corp Ltd</t>
  </si>
  <si>
    <t>JJEXPO.BO</t>
  </si>
  <si>
    <t>J J Exporters Limited</t>
  </si>
  <si>
    <t>IYKOTHITE.BO</t>
  </si>
  <si>
    <t>Iykot Hitech Toolroom Ltd</t>
  </si>
  <si>
    <t>IVRCLINFR.NS</t>
  </si>
  <si>
    <t>IVRCL Ltd</t>
  </si>
  <si>
    <t>IVRCLINFRA.BO</t>
  </si>
  <si>
    <t>IVP.NS</t>
  </si>
  <si>
    <t>IVP Ltd</t>
  </si>
  <si>
    <t>IVP.BO</t>
  </si>
  <si>
    <t>IVEE.BO</t>
  </si>
  <si>
    <t>Ivee Injectaa Ltd</t>
  </si>
  <si>
    <t>ITL.BO</t>
  </si>
  <si>
    <t>ITL Industries Ltd</t>
  </si>
  <si>
    <t>ITI.NS</t>
  </si>
  <si>
    <t>ITI Ltd</t>
  </si>
  <si>
    <t>ITI.BO</t>
  </si>
  <si>
    <t>ITDCEM.NS</t>
  </si>
  <si>
    <t>ITD Cementation India Ltd</t>
  </si>
  <si>
    <t>ITDCEM.BO</t>
  </si>
  <si>
    <t>ITC.NS</t>
  </si>
  <si>
    <t>ITC Ltd</t>
  </si>
  <si>
    <t>ITC.BO</t>
  </si>
  <si>
    <t>ISTLTD.BO</t>
  </si>
  <si>
    <t>IST Ltd</t>
  </si>
  <si>
    <t>ISMTLTD.NS</t>
  </si>
  <si>
    <t>ISMT Limited</t>
  </si>
  <si>
    <t>ISMT.BO</t>
  </si>
  <si>
    <t>INNOVSE.BO</t>
  </si>
  <si>
    <t>ISL Consulting Ltd</t>
  </si>
  <si>
    <t>ISHITADR.BO</t>
  </si>
  <si>
    <t>Ishita Drugs And Industri</t>
  </si>
  <si>
    <t>SARASWATI.BO</t>
  </si>
  <si>
    <t>ISGEC Heavy Engineering Ltd</t>
  </si>
  <si>
    <t>INTSTFIN.BO</t>
  </si>
  <si>
    <t>ISF Ltd</t>
  </si>
  <si>
    <t>CHANNELG.BO</t>
  </si>
  <si>
    <t>Iris Mediaworks Ltd</t>
  </si>
  <si>
    <t>IRB.NS</t>
  </si>
  <si>
    <t>IRB Infrastructure Develo</t>
  </si>
  <si>
    <t>IRB.BO</t>
  </si>
  <si>
    <t>IPCALAB.NS</t>
  </si>
  <si>
    <t>Ipca Laboratories Ltd</t>
  </si>
  <si>
    <t>IPCALAB.BO</t>
  </si>
  <si>
    <t>IPRINGS.BO</t>
  </si>
  <si>
    <t>IP Rings Ltd</t>
  </si>
  <si>
    <t>IONEX.BO</t>
  </si>
  <si>
    <t>Ion Exchange India Ltd</t>
  </si>
  <si>
    <t>IOLCHEMPH.BO</t>
  </si>
  <si>
    <t>IOL Chemicals And Pharmac</t>
  </si>
  <si>
    <t>INVICTA.BO</t>
  </si>
  <si>
    <t>Invicta Meditek Ltd</t>
  </si>
  <si>
    <t>INVPRECQ.BO</t>
  </si>
  <si>
    <t>Investment &amp; Precision</t>
  </si>
  <si>
    <t>INVENTURE.NS</t>
  </si>
  <si>
    <t>Inventure Growth</t>
  </si>
  <si>
    <t>ISFT.BO</t>
  </si>
  <si>
    <t>Intrasoft Technologies Ltd</t>
  </si>
  <si>
    <t>INTERDIGI.BO</t>
  </si>
  <si>
    <t>Interworld Digital Ltd</t>
  </si>
  <si>
    <t>ITHL.BO</t>
  </si>
  <si>
    <t>International Travel House Ltd</t>
  </si>
  <si>
    <t>APPAPER.NS</t>
  </si>
  <si>
    <t>International Paper APPM Ltd</t>
  </si>
  <si>
    <t>APPAPER.BO</t>
  </si>
  <si>
    <t>INTERHG.BO</t>
  </si>
  <si>
    <t>International Housing Fin</t>
  </si>
  <si>
    <t>INTLCONV.BO</t>
  </si>
  <si>
    <t>International Conveyors Ltd</t>
  </si>
  <si>
    <t>INTLCOMBQ.BO</t>
  </si>
  <si>
    <t>International Combustion</t>
  </si>
  <si>
    <t>INTLNKP.BO</t>
  </si>
  <si>
    <t>Interlink Petroleum Ltd</t>
  </si>
  <si>
    <t>INTERFAC.BO</t>
  </si>
  <si>
    <t>Interface Financial Servi</t>
  </si>
  <si>
    <t>INTSTOIL.BO</t>
  </si>
  <si>
    <t>Inter State Oil Carrier Ltd</t>
  </si>
  <si>
    <t>INTELVIS.BO</t>
  </si>
  <si>
    <t>Intellvisions Software Ltd</t>
  </si>
  <si>
    <t>INTELLCAP.BO</t>
  </si>
  <si>
    <t>Intellivate Capital Ventu</t>
  </si>
  <si>
    <t>INTECH.BO</t>
  </si>
  <si>
    <t>Integrated Technologies Ltd</t>
  </si>
  <si>
    <t>INTEGHIT.BO</t>
  </si>
  <si>
    <t>Integrated Hitech Ltd</t>
  </si>
  <si>
    <t>IFSL.BO</t>
  </si>
  <si>
    <t>Integrated Financial Serv</t>
  </si>
  <si>
    <t>SCHEI.BO</t>
  </si>
  <si>
    <t>Integra Engineering India Ltd</t>
  </si>
  <si>
    <t>INTCAPM.BO</t>
  </si>
  <si>
    <t>Integra Capital Management Ltd</t>
  </si>
  <si>
    <t>INTECCAP.BO</t>
  </si>
  <si>
    <t>Intec Capital Ltd</t>
  </si>
  <si>
    <t>INSILCO.BO</t>
  </si>
  <si>
    <t>Insilco Ltd</t>
  </si>
  <si>
    <t>INSECTICI.NS</t>
  </si>
  <si>
    <t>Insecticides (India) Ltd</t>
  </si>
  <si>
    <t>INSECTCID.BO</t>
  </si>
  <si>
    <t>INOXLEISU.NS</t>
  </si>
  <si>
    <t>Inox Leisure Ltd</t>
  </si>
  <si>
    <t>INOXLEISUR.BO</t>
  </si>
  <si>
    <t>INSOE.BO</t>
  </si>
  <si>
    <t>Innovation Software</t>
  </si>
  <si>
    <t>INNOCORP.BO</t>
  </si>
  <si>
    <t>Innocorp Ltd</t>
  </si>
  <si>
    <t>INGERRAND.NS</t>
  </si>
  <si>
    <t>Ingersoll Rand (India) Ltd</t>
  </si>
  <si>
    <t>INGERSOL.BO</t>
  </si>
  <si>
    <t>INGVYSYAB.NS</t>
  </si>
  <si>
    <t>ING Vysya Bank Ltd</t>
  </si>
  <si>
    <t>INGVYSYA.BO</t>
  </si>
  <si>
    <t>INFRAIND.BO</t>
  </si>
  <si>
    <t>Infra Industries Ltd</t>
  </si>
  <si>
    <t>INFOSYSTC.NS</t>
  </si>
  <si>
    <t>Infosys Ltd</t>
  </si>
  <si>
    <t>INFY.BO</t>
  </si>
  <si>
    <t>INFORTEC.BO</t>
  </si>
  <si>
    <t>Informed Technologies Ind</t>
  </si>
  <si>
    <t>INFOMEDIA.NS</t>
  </si>
  <si>
    <t>Infomedia Press Ltd</t>
  </si>
  <si>
    <t>INFOMEDIA.BO</t>
  </si>
  <si>
    <t>INFDS.BO</t>
  </si>
  <si>
    <t>Info-Drive Software Ltd</t>
  </si>
  <si>
    <t>NAUKRI.NS</t>
  </si>
  <si>
    <t>Info Edge (India) Ltd</t>
  </si>
  <si>
    <t>NAUKRI.BO</t>
  </si>
  <si>
    <t>INFINITE.BO</t>
  </si>
  <si>
    <t>Infinite Computer Solutio</t>
  </si>
  <si>
    <t>IITL.BO</t>
  </si>
  <si>
    <t>Industrial Investment</t>
  </si>
  <si>
    <t>INDPRUD.BO</t>
  </si>
  <si>
    <t>Industrial &amp; Prudential</t>
  </si>
  <si>
    <t>INDUSINDB.NS</t>
  </si>
  <si>
    <t>IndusInd Bank Ltd</t>
  </si>
  <si>
    <t>INDUSINDBK.BO</t>
  </si>
  <si>
    <t>SUBUTHI.BO</t>
  </si>
  <si>
    <t>Indus Finance Corp Ltd</t>
  </si>
  <si>
    <t>INDUSFILA.NS</t>
  </si>
  <si>
    <t>Indus Fila Ltd</t>
  </si>
  <si>
    <t>INDUSFILA.BO</t>
  </si>
  <si>
    <t>INDCTST.BO</t>
  </si>
  <si>
    <t>Inducto Steel Ltd</t>
  </si>
  <si>
    <t>INDSWFTLT.NS</t>
  </si>
  <si>
    <t>Ind-Swift Ltd</t>
  </si>
  <si>
    <t>INDSWIF.BO</t>
  </si>
  <si>
    <t>INDSILHYD.BO</t>
  </si>
  <si>
    <t>Indsil Hydro Power</t>
  </si>
  <si>
    <t>INDRAMEDC.NS</t>
  </si>
  <si>
    <t>Indraprastha Medical Corp Ltd</t>
  </si>
  <si>
    <t>INDRAMEDCO.BO</t>
  </si>
  <si>
    <t>IGL.NS</t>
  </si>
  <si>
    <t>Indraprastha Gas Ltd</t>
  </si>
  <si>
    <t>IGL.BO</t>
  </si>
  <si>
    <t>INDOWIND.NS</t>
  </si>
  <si>
    <t>Indowind Energy Ltd</t>
  </si>
  <si>
    <t>INDOWIND.BO</t>
  </si>
  <si>
    <t>INDOPACIF.BO</t>
  </si>
  <si>
    <t>Indo-Pacific Software</t>
  </si>
  <si>
    <t>NIPPOBATR.NS</t>
  </si>
  <si>
    <t>Indo-National Ltd</t>
  </si>
  <si>
    <t>NIPPO.BO</t>
  </si>
  <si>
    <t>INDOKEM.BO</t>
  </si>
  <si>
    <t>Indokem Ltd</t>
  </si>
  <si>
    <t>INDOCITY.BO</t>
  </si>
  <si>
    <t>Indo-City Infotech Ltd</t>
  </si>
  <si>
    <t>INDOASIAP.BO</t>
  </si>
  <si>
    <t>Indo-Asian Projects Ltd</t>
  </si>
  <si>
    <t>INDOTHAI.NS</t>
  </si>
  <si>
    <t>Indo Thai Securities Ltd</t>
  </si>
  <si>
    <t>INDOTECH.NS</t>
  </si>
  <si>
    <t>Indo Tech Transformers Ltd</t>
  </si>
  <si>
    <t>INDOTECH.BO</t>
  </si>
  <si>
    <t>INDORAMA.NS</t>
  </si>
  <si>
    <t>Indo Rama Synthetics</t>
  </si>
  <si>
    <t>INDORAMASYN.BO</t>
  </si>
  <si>
    <t>RINKUPL.BO</t>
  </si>
  <si>
    <t>Indo Euro Indchem Ltd</t>
  </si>
  <si>
    <t>INDOCRED.BO</t>
  </si>
  <si>
    <t>Indo Credit Capital Ltd</t>
  </si>
  <si>
    <t>ICIL.NS</t>
  </si>
  <si>
    <t>Indo Count Industries Ltd</t>
  </si>
  <si>
    <t>INDOCOUIN.BO</t>
  </si>
  <si>
    <t>INDOBORAX.BO</t>
  </si>
  <si>
    <t>Indo Borax &amp; Chemicals Ltd</t>
  </si>
  <si>
    <t>INDOBONIT.BO</t>
  </si>
  <si>
    <t>Indo Bonito Multinational Ltd</t>
  </si>
  <si>
    <t>INDOASIAF.BO</t>
  </si>
  <si>
    <t>Indo Asian Finance Ltd</t>
  </si>
  <si>
    <t>INDOAMIN.BO</t>
  </si>
  <si>
    <t>Indo Amines Ltd</t>
  </si>
  <si>
    <t>JRG.BO</t>
  </si>
  <si>
    <t>Inditrade Capital Ltd</t>
  </si>
  <si>
    <t>INDTONER.BO</t>
  </si>
  <si>
    <t>Indian Toners &amp; Developers Ltd</t>
  </si>
  <si>
    <t>INDSUCR.BO</t>
  </si>
  <si>
    <t>Indian Sucrose Ltd</t>
  </si>
  <si>
    <t>IOB.NS</t>
  </si>
  <si>
    <t>Indian Overseas Bank</t>
  </si>
  <si>
    <t>IOB.BO</t>
  </si>
  <si>
    <t>IOC.NS</t>
  </si>
  <si>
    <t>Indian Oil Corp Ltd</t>
  </si>
  <si>
    <t>IOC.BO</t>
  </si>
  <si>
    <t>IMFA.BO</t>
  </si>
  <si>
    <t>Indian Metals &amp; Ferro</t>
  </si>
  <si>
    <t>INLCM.BO</t>
  </si>
  <si>
    <t>Indian Link Chain</t>
  </si>
  <si>
    <t>INDIANHUM.NS</t>
  </si>
  <si>
    <t>Indian Hume Pipe Co Ltd</t>
  </si>
  <si>
    <t>INDIANHU.BO</t>
  </si>
  <si>
    <t>INDHOTEL.NS</t>
  </si>
  <si>
    <t>Indian Hotels Co Ltd</t>
  </si>
  <si>
    <t>INDHOTELS.BO</t>
  </si>
  <si>
    <t>INDXTRA.BO</t>
  </si>
  <si>
    <t>Indian Extractions Ltd</t>
  </si>
  <si>
    <t>INDIANCAR.NS</t>
  </si>
  <si>
    <t>Indian Card Clothing Co Ltd</t>
  </si>
  <si>
    <t>INDIANCA.BO</t>
  </si>
  <si>
    <t>INDIANB.NS</t>
  </si>
  <si>
    <t>Indian Bank</t>
  </si>
  <si>
    <t>INDIANB.BO</t>
  </si>
  <si>
    <t>INDACRY.BO</t>
  </si>
  <si>
    <t>Indian Acrylics Ltd</t>
  </si>
  <si>
    <t>INDIACO.BO</t>
  </si>
  <si>
    <t>Indiaco Ventures Ltd</t>
  </si>
  <si>
    <t>IBSEC.NS</t>
  </si>
  <si>
    <t>Indiabulls Securities Ltd</t>
  </si>
  <si>
    <t>IBSEC.BO</t>
  </si>
  <si>
    <t>IBREALEST.NS</t>
  </si>
  <si>
    <t>Indiabulls Real Estate Ltd</t>
  </si>
  <si>
    <t>IBREALEST.BO</t>
  </si>
  <si>
    <t>IBPOWER.BO</t>
  </si>
  <si>
    <t>Indiabulls Power Ltd</t>
  </si>
  <si>
    <t>INDTODE.BO</t>
  </si>
  <si>
    <t>India Tourism Development</t>
  </si>
  <si>
    <t>ISWL.BO</t>
  </si>
  <si>
    <t>India Steel Works Ltd</t>
  </si>
  <si>
    <t>INDNIPPON.NS</t>
  </si>
  <si>
    <t>India Nippon Electricals Ltd</t>
  </si>
  <si>
    <t>INDIANIPPON.BO</t>
  </si>
  <si>
    <t>IMPAL.BO</t>
  </si>
  <si>
    <t>India Motor Parts &amp; Acces</t>
  </si>
  <si>
    <t>INDLEASE.BO</t>
  </si>
  <si>
    <t>India Lease Development Ltd</t>
  </si>
  <si>
    <t>INDIAHOME.BO</t>
  </si>
  <si>
    <t>India Home Loan Ltd</t>
  </si>
  <si>
    <t>INDIAGLYC.NS</t>
  </si>
  <si>
    <t>India Glycols Ltd</t>
  </si>
  <si>
    <t>INDIAGLYCOL.BO</t>
  </si>
  <si>
    <t>INDGELA.BO</t>
  </si>
  <si>
    <t>India Gelatine &amp; Chemicals Ltd</t>
  </si>
  <si>
    <t>INDIACEM.NS</t>
  </si>
  <si>
    <t>India Cements Ltd</t>
  </si>
  <si>
    <t>INDIACEM.BO</t>
  </si>
  <si>
    <t>INDCEMCAP.BO</t>
  </si>
  <si>
    <t>India Cements Capital Ltd</t>
  </si>
  <si>
    <t>INDERGR.BO</t>
  </si>
  <si>
    <t>Indergiri Finance Ltd</t>
  </si>
  <si>
    <t>INDBNKME.BO</t>
  </si>
  <si>
    <t>Indbank Merchant Banking</t>
  </si>
  <si>
    <t>INDAGIV.BO</t>
  </si>
  <si>
    <t>Ind-Agiv Commerce Ltd</t>
  </si>
  <si>
    <t>INDAG.BO</t>
  </si>
  <si>
    <t>Indag Rubber Ltd</t>
  </si>
  <si>
    <t>INTRA.BO</t>
  </si>
  <si>
    <t>Ind Tra Deco Ltd</t>
  </si>
  <si>
    <t>INDSWFTLA.NS</t>
  </si>
  <si>
    <t>Ind Swift Laboratories Ltd</t>
  </si>
  <si>
    <t>INDSWFLA.BO</t>
  </si>
  <si>
    <t>INDBNK.BO</t>
  </si>
  <si>
    <t>Ind Bank Housing Ltd</t>
  </si>
  <si>
    <t>INCON.BO</t>
  </si>
  <si>
    <t>Incon Engineers Ltd</t>
  </si>
  <si>
    <t>INCAP.BO</t>
  </si>
  <si>
    <t>Incap Ltd</t>
  </si>
  <si>
    <t>INANISEC.BO</t>
  </si>
  <si>
    <t>Inani Securities Ltd</t>
  </si>
  <si>
    <t>INANI.BO</t>
  </si>
  <si>
    <t>Inani Marbles &amp; Industries Ltd</t>
  </si>
  <si>
    <t>INHOUPROD.BO</t>
  </si>
  <si>
    <t>In House Productions Ltd</t>
  </si>
  <si>
    <t>INDLMETER.NS</t>
  </si>
  <si>
    <t>IMP Powers Ltd</t>
  </si>
  <si>
    <t>IMPOWERS.BO</t>
  </si>
  <si>
    <t>BRESCON.BO</t>
  </si>
  <si>
    <t>IM+ Capitals Ltd</t>
  </si>
  <si>
    <t>ILFSTRANS.BO</t>
  </si>
  <si>
    <t>IL&amp;FS Transportation Netw</t>
  </si>
  <si>
    <t>IVC.NS</t>
  </si>
  <si>
    <t>IL&amp;FS Investment Managers Ltd</t>
  </si>
  <si>
    <t>ILFSVC.BO</t>
  </si>
  <si>
    <t>MAYTASINF.NS</t>
  </si>
  <si>
    <t>IL&amp;FS Engineering</t>
  </si>
  <si>
    <t>MAYTASINFR.BO</t>
  </si>
  <si>
    <t>IKFTECH.BO</t>
  </si>
  <si>
    <t>IKF Technologies Ltd</t>
  </si>
  <si>
    <t>IKFIN.BO</t>
  </si>
  <si>
    <t>IKF Finance Ltd</t>
  </si>
  <si>
    <t>INDOGR.BO</t>
  </si>
  <si>
    <t>IITL Projects Ltd</t>
  </si>
  <si>
    <t>INDIAINFO.NS</t>
  </si>
  <si>
    <t>IIFL Holdings Ltd</t>
  </si>
  <si>
    <t>INDIAINFO.BO</t>
  </si>
  <si>
    <t>IGARASHI.NS</t>
  </si>
  <si>
    <t>Igarashi Motors India Ltd</t>
  </si>
  <si>
    <t>CGIGARSH.BO</t>
  </si>
  <si>
    <t>IGPL.NS</t>
  </si>
  <si>
    <t>Ig Petrochemicals Ltd</t>
  </si>
  <si>
    <t>IGPETRO.BO</t>
  </si>
  <si>
    <t>IFLPROMOT.BO</t>
  </si>
  <si>
    <t>IFL Promoters Limited</t>
  </si>
  <si>
    <t>IFGLREFRA.NS</t>
  </si>
  <si>
    <t>IFGL Refractories Ltd</t>
  </si>
  <si>
    <t>IFGLREF.BO</t>
  </si>
  <si>
    <t>IFCI.NS</t>
  </si>
  <si>
    <t>IFCI Ltd</t>
  </si>
  <si>
    <t>IFCI.BO</t>
  </si>
  <si>
    <t>IFBIND.NS</t>
  </si>
  <si>
    <t>IFB Industries Ltd</t>
  </si>
  <si>
    <t>IFBIND.BO</t>
  </si>
  <si>
    <t>IFBAGRO.NS</t>
  </si>
  <si>
    <t>Ifb Agro Industries Ltd</t>
  </si>
  <si>
    <t>IFBAGRQ.BO</t>
  </si>
  <si>
    <t>IECEDU.BO</t>
  </si>
  <si>
    <t>IEC Education Ltd</t>
  </si>
  <si>
    <t>SOFTBPO.BO</t>
  </si>
  <si>
    <t>IDream Film</t>
  </si>
  <si>
    <t>IDFC.NS</t>
  </si>
  <si>
    <t>IDFC Ltd</t>
  </si>
  <si>
    <t>IDFC.BO</t>
  </si>
  <si>
    <t>IDEA.NS</t>
  </si>
  <si>
    <t>Idea Cellular Ltd</t>
  </si>
  <si>
    <t>IDEA.BO</t>
  </si>
  <si>
    <t>IDBI.NS</t>
  </si>
  <si>
    <t>IDBI Bank Ltd</t>
  </si>
  <si>
    <t>IDBI.BO</t>
  </si>
  <si>
    <t>ICSA.NS</t>
  </si>
  <si>
    <t>ICSA (India) Ltd</t>
  </si>
  <si>
    <t>ICSAIND.BO</t>
  </si>
  <si>
    <t>ICRA.NS</t>
  </si>
  <si>
    <t>ICRA Ltd</t>
  </si>
  <si>
    <t>ICRA.BO</t>
  </si>
  <si>
    <t>ICICIBANK.NS</t>
  </si>
  <si>
    <t>ICICI Bank Ltd</t>
  </si>
  <si>
    <t>ICICIBANK.BO</t>
  </si>
  <si>
    <t>IPOWER.BO</t>
  </si>
  <si>
    <t>I Power Solutions India Ltd</t>
  </si>
  <si>
    <t>HYDROSNS.BO</t>
  </si>
  <si>
    <t>Hydro S &amp; S Industries Ltd</t>
  </si>
  <si>
    <t>ACKRUTI.NS</t>
  </si>
  <si>
    <t>Hubtown Ltd</t>
  </si>
  <si>
    <t>ACKRUTI.BO</t>
  </si>
  <si>
    <t>HTMEDIA.NS</t>
  </si>
  <si>
    <t>HT Media Ltd</t>
  </si>
  <si>
    <t>HTMEDIA.BO</t>
  </si>
  <si>
    <t>HSIL.NS</t>
  </si>
  <si>
    <t>HSIL Ltd</t>
  </si>
  <si>
    <t>HSIL.BO</t>
  </si>
  <si>
    <t>HOWARHO.BO</t>
  </si>
  <si>
    <t>Howard Hotels Ltd</t>
  </si>
  <si>
    <t>HOVS.NS</t>
  </si>
  <si>
    <t>HOV Services Ltd</t>
  </si>
  <si>
    <t>HOVS.BO</t>
  </si>
  <si>
    <t>HDIL.NS</t>
  </si>
  <si>
    <t>Housing Development &amp; Inf</t>
  </si>
  <si>
    <t>HDIL.BO</t>
  </si>
  <si>
    <t>HOTELEELA.NS</t>
  </si>
  <si>
    <t>Hotel Leela Venture Ltd</t>
  </si>
  <si>
    <t>HOTELEELA.BO</t>
  </si>
  <si>
    <t>HONAUT.NS</t>
  </si>
  <si>
    <t>Honeywell Automation India Ltd</t>
  </si>
  <si>
    <t>HONEYWELL.BO</t>
  </si>
  <si>
    <t>HONDAPOWE.NS</t>
  </si>
  <si>
    <t>Honda Siel Power Products Ltd</t>
  </si>
  <si>
    <t>HONDASIEL.BO</t>
  </si>
  <si>
    <t>HMT.NS</t>
  </si>
  <si>
    <t>HMT Ltd</t>
  </si>
  <si>
    <t>HMT.BO</t>
  </si>
  <si>
    <t>HITTCO.BO</t>
  </si>
  <si>
    <t>Hittco Tools Ltd</t>
  </si>
  <si>
    <t>HITECHPLA.NS</t>
  </si>
  <si>
    <t>Hitech Plast Ltd</t>
  </si>
  <si>
    <t>HITECH.BO</t>
  </si>
  <si>
    <t>HITECHGEA.NS</t>
  </si>
  <si>
    <t>Hi-Tech Gears Ltd</t>
  </si>
  <si>
    <t>HITECHGE.BO</t>
  </si>
  <si>
    <t>HITACHIHO.NS</t>
  </si>
  <si>
    <t>Hitachi Home &amp; Life Solns</t>
  </si>
  <si>
    <t>HITACHIH.BO</t>
  </si>
  <si>
    <t>HITKITGLO.BO</t>
  </si>
  <si>
    <t>Hit Kit Global Solutions Ltd</t>
  </si>
  <si>
    <t>HISARSP.BO</t>
  </si>
  <si>
    <t>Hisar Spinning Mills Ltd</t>
  </si>
  <si>
    <t>HISARMET.BO</t>
  </si>
  <si>
    <t>Hisar Metal Industries Ltd</t>
  </si>
  <si>
    <t>HIRAN.BO</t>
  </si>
  <si>
    <t>Hiran Orgochem Ltd</t>
  </si>
  <si>
    <t>HIPOLIN.BO</t>
  </si>
  <si>
    <t>Hipolin Ltd</t>
  </si>
  <si>
    <t>HINDNATG.BO</t>
  </si>
  <si>
    <t>Hindusthan National Glass</t>
  </si>
  <si>
    <t>HINDUNILV.NS</t>
  </si>
  <si>
    <t>Hindustan Unilever Ltd</t>
  </si>
  <si>
    <t>HUL.BO</t>
  </si>
  <si>
    <t>HINDTIN.BO</t>
  </si>
  <si>
    <t>Hindustan Tin Works Ltd</t>
  </si>
  <si>
    <t>HINDPETRO.NS</t>
  </si>
  <si>
    <t>Hindustan Petroleum Corp Ltd</t>
  </si>
  <si>
    <t>HPCL.BO</t>
  </si>
  <si>
    <t>HOCL.NS</t>
  </si>
  <si>
    <t>Hindustan Organic Chemica</t>
  </si>
  <si>
    <t>HINDORG.BO</t>
  </si>
  <si>
    <t>HINDOILEX.NS</t>
  </si>
  <si>
    <t>Hindustan Oil Exploration</t>
  </si>
  <si>
    <t>HINDOILEXP.BO</t>
  </si>
  <si>
    <t>HINDMOTOR.BO</t>
  </si>
  <si>
    <t>Hindustan Motors Ltd</t>
  </si>
  <si>
    <t>HMVL.BO</t>
  </si>
  <si>
    <t>Hindustan Media Ventures Ltd</t>
  </si>
  <si>
    <t>HINDHARD.BO</t>
  </si>
  <si>
    <t>Hindustan Hardy Spicer Ltd</t>
  </si>
  <si>
    <t>HNDFDS.BO</t>
  </si>
  <si>
    <t>Hindustan Foods Ltd</t>
  </si>
  <si>
    <t>HINFLUR.BO</t>
  </si>
  <si>
    <t>Hindustan Fluorocarbons Ltd</t>
  </si>
  <si>
    <t>HINDEVER.BO</t>
  </si>
  <si>
    <t>Hindustan Everest Tools Ltd</t>
  </si>
  <si>
    <t>HINDDORRO.NS</t>
  </si>
  <si>
    <t>Hindustan Dorr Oliver Ltd</t>
  </si>
  <si>
    <t>HINDDORQ.BO</t>
  </si>
  <si>
    <t>HINDCOPER.BO</t>
  </si>
  <si>
    <t>Hindustan Copper Ltd</t>
  </si>
  <si>
    <t>HCC.NS</t>
  </si>
  <si>
    <t>Hindustan Construction Co Ltd</t>
  </si>
  <si>
    <t>HCC.BO</t>
  </si>
  <si>
    <t>HINDCOMPO.NS</t>
  </si>
  <si>
    <t>Hindustan Composites Ltd</t>
  </si>
  <si>
    <t>HINDCOMPQ.BO</t>
  </si>
  <si>
    <t>HINDBIO.BO</t>
  </si>
  <si>
    <t>Hindustan Bio Sciences Ltd</t>
  </si>
  <si>
    <t>HINDADH.BO</t>
  </si>
  <si>
    <t>Hindustan Adhesives Ltd</t>
  </si>
  <si>
    <t>HINDUJAVE.NS</t>
  </si>
  <si>
    <t>Hinduja Ventures Ltd</t>
  </si>
  <si>
    <t>HINDUJAV.BO</t>
  </si>
  <si>
    <t>HGSL.NS</t>
  </si>
  <si>
    <t>Hinduja Global Solutions Ltd</t>
  </si>
  <si>
    <t>HGSL.BO</t>
  </si>
  <si>
    <t>HINDUJAFO.NS</t>
  </si>
  <si>
    <t>Hinduja Foundries Ltd</t>
  </si>
  <si>
    <t>HINDUJAFO.BO</t>
  </si>
  <si>
    <t>SIRCG.BO</t>
  </si>
  <si>
    <t>Hindoostan Mills Ltd</t>
  </si>
  <si>
    <t>HINDALCO.NS</t>
  </si>
  <si>
    <t>Hindalco Industries Ltd</t>
  </si>
  <si>
    <t>HINDALCO.BO</t>
  </si>
  <si>
    <t>HINDSYNTE.NS</t>
  </si>
  <si>
    <t>Hind Syntex Ltd</t>
  </si>
  <si>
    <t>HINDSYNT.BO</t>
  </si>
  <si>
    <t>HIRECT.NS</t>
  </si>
  <si>
    <t>Hind Rectifiers Ltd</t>
  </si>
  <si>
    <t>HINDRECT.BO</t>
  </si>
  <si>
    <t>HINDIND.BO</t>
  </si>
  <si>
    <t>Hind Industries Ltd</t>
  </si>
  <si>
    <t>HIMATSEID.NS</t>
  </si>
  <si>
    <t>Himatsingka Seide Ltd</t>
  </si>
  <si>
    <t>HIMATSEIDE.BO</t>
  </si>
  <si>
    <t>HIMIN.BO</t>
  </si>
  <si>
    <t>Himalya International Ltd</t>
  </si>
  <si>
    <t>HIMGRANI.BO</t>
  </si>
  <si>
    <t>Himalaya Granites Ltd</t>
  </si>
  <si>
    <t>HIMCI.BO</t>
  </si>
  <si>
    <t>Himadri Chemicals &amp; Indus</t>
  </si>
  <si>
    <t>HFCL.BO</t>
  </si>
  <si>
    <t>Himachal Futuristic Commu</t>
  </si>
  <si>
    <t>HIMACHLFU.NS</t>
  </si>
  <si>
    <t>Himachal Futuristic</t>
  </si>
  <si>
    <t>HILTON.NS</t>
  </si>
  <si>
    <t>Hilton Metal Forging Ltd</t>
  </si>
  <si>
    <t>HILTON.BO</t>
  </si>
  <si>
    <t>HYDRBADIN.NS</t>
  </si>
  <si>
    <t>HIL Ltd</t>
  </si>
  <si>
    <t>HYDIND.BO</t>
  </si>
  <si>
    <t>HIKAL.NS</t>
  </si>
  <si>
    <t>Hikal Ltd</t>
  </si>
  <si>
    <t>HIKAL.BO</t>
  </si>
  <si>
    <t>HIGHENE.BO</t>
  </si>
  <si>
    <t>High Energy Batteries</t>
  </si>
  <si>
    <t>HEXAWARE.NS</t>
  </si>
  <si>
    <t>Hexaware Technologies Ltd</t>
  </si>
  <si>
    <t>HEXAWARE.BO</t>
  </si>
  <si>
    <t>HESTERBIO.BO</t>
  </si>
  <si>
    <t>Hester Biosciences Ltd</t>
  </si>
  <si>
    <t>HEROHONDA.NS</t>
  </si>
  <si>
    <t>Hero MotoCorp Ltd</t>
  </si>
  <si>
    <t>HEROHONDA.BO</t>
  </si>
  <si>
    <t>HERITGFOO.NS</t>
  </si>
  <si>
    <t>Heritage Foods Ltd</t>
  </si>
  <si>
    <t>HERITGFOOD.BO</t>
  </si>
  <si>
    <t>HERCULES.NS</t>
  </si>
  <si>
    <t>Hercules Hoists Ltd</t>
  </si>
  <si>
    <t>HERCULES.BO</t>
  </si>
  <si>
    <t>DINSHAL.BO</t>
  </si>
  <si>
    <t>Hemo Organic Ltd</t>
  </si>
  <si>
    <t>HELLAIND.BO</t>
  </si>
  <si>
    <t>Hella India Lighting Ltd</t>
  </si>
  <si>
    <t>HELIOSMAT.NS</t>
  </si>
  <si>
    <t>Helios &amp; Matheson Informa</t>
  </si>
  <si>
    <t>HELIOS.BO</t>
  </si>
  <si>
    <t>HEIDELBER.NS</t>
  </si>
  <si>
    <t>HeidelbergCement India Ltd</t>
  </si>
  <si>
    <t>HEIDELCEM.BO</t>
  </si>
  <si>
    <t>HEG.NS</t>
  </si>
  <si>
    <t>HEG Ltd</t>
  </si>
  <si>
    <t>HEG.BO</t>
  </si>
  <si>
    <t>HEERAISP.BO</t>
  </si>
  <si>
    <t>Heera Ispat Ltd</t>
  </si>
  <si>
    <t>HDFC.NS</t>
  </si>
  <si>
    <t>HDFC</t>
  </si>
  <si>
    <t>HDFC.BO</t>
  </si>
  <si>
    <t>HCLTECH.NS</t>
  </si>
  <si>
    <t>HCL Technologies Ltd</t>
  </si>
  <si>
    <t>HCLTECH.BO</t>
  </si>
  <si>
    <t>HCL-INSYS.NS</t>
  </si>
  <si>
    <t>HCL Infosystems Ltd</t>
  </si>
  <si>
    <t>HCLINFO.BO</t>
  </si>
  <si>
    <t>HBLPOWER.NS</t>
  </si>
  <si>
    <t>HBL Power Systems Ltd</t>
  </si>
  <si>
    <t>HBLPSYS.BO</t>
  </si>
  <si>
    <t>HBSTOCK.NS</t>
  </si>
  <si>
    <t>HB Stockholdings Ltd</t>
  </si>
  <si>
    <t>HBSTOCK.BO</t>
  </si>
  <si>
    <t>HBPOR.BO</t>
  </si>
  <si>
    <t>HB Portfolio Ltd</t>
  </si>
  <si>
    <t>HBLEAS.BO</t>
  </si>
  <si>
    <t>HB Leasing &amp; Finance Co Ltd</t>
  </si>
  <si>
    <t>HBESD.BO</t>
  </si>
  <si>
    <t>HB Estate Developers Ltd</t>
  </si>
  <si>
    <t>HAZOOR.BO</t>
  </si>
  <si>
    <t>Hazoor Multi Projects Ltd</t>
  </si>
  <si>
    <t>HAWKINS.BO</t>
  </si>
  <si>
    <t>Hawkins Cookers Ltd</t>
  </si>
  <si>
    <t>HAVELLS.NS</t>
  </si>
  <si>
    <t>Havells India Ltd</t>
  </si>
  <si>
    <t>HAVELLS.BO</t>
  </si>
  <si>
    <t>HATHWAY.NS</t>
  </si>
  <si>
    <t>Hathway Cable &amp; Datacom Ltd</t>
  </si>
  <si>
    <t>HATHWAY.BO</t>
  </si>
  <si>
    <t>Hathway Bhawani Cabletel</t>
  </si>
  <si>
    <t>HASTIFIN.BO</t>
  </si>
  <si>
    <t>Hasti Finance Ltd</t>
  </si>
  <si>
    <t>HARLETH.BO</t>
  </si>
  <si>
    <t>Haryana Leather Chemicals Ltd</t>
  </si>
  <si>
    <t>HARYNACAP.BO</t>
  </si>
  <si>
    <t>Haryana Capfin Ltd</t>
  </si>
  <si>
    <t>HARRMALAY.NS</t>
  </si>
  <si>
    <t>Harrisons Malayalam Ltd</t>
  </si>
  <si>
    <t>HARRMAL.BO</t>
  </si>
  <si>
    <t>HRMNYCP.BO</t>
  </si>
  <si>
    <t>Harmony Capital Services Ltd</t>
  </si>
  <si>
    <t>HRYNSHP.BO</t>
  </si>
  <si>
    <t>Hariyana Ship Breakers Ltd</t>
  </si>
  <si>
    <t>HARITASEA.BO</t>
  </si>
  <si>
    <t>Harita Seating Systems Ltd</t>
  </si>
  <si>
    <t>HARIAEXP.BO</t>
  </si>
  <si>
    <t>Haria Exports Ltd</t>
  </si>
  <si>
    <t>HARDCAS.BO</t>
  </si>
  <si>
    <t>Hardcastle &amp; Waud</t>
  </si>
  <si>
    <t>HANUNG.NS</t>
  </si>
  <si>
    <t>Hanung Toys &amp; Textiles Ltd</t>
  </si>
  <si>
    <t>HANUNG.BO</t>
  </si>
  <si>
    <t>HANJFIB.BO</t>
  </si>
  <si>
    <t>Hanjer Fibres Ltd</t>
  </si>
  <si>
    <t>HALDYNGL.BO</t>
  </si>
  <si>
    <t>Haldyn Glass Ltd</t>
  </si>
  <si>
    <t>HOTLSILV.BO</t>
  </si>
  <si>
    <t>H S India Ltd</t>
  </si>
  <si>
    <t>HPCOTTON.BO</t>
  </si>
  <si>
    <t>H P Cotton Textile Mills Ltd</t>
  </si>
  <si>
    <t>GAL.NS</t>
  </si>
  <si>
    <t>Gyscoal Alloys Ltd</t>
  </si>
  <si>
    <t>GVKPIL.NS</t>
  </si>
  <si>
    <t>GVK Power &amp; Infrastructure Ltd</t>
  </si>
  <si>
    <t>GVKPIL.BO</t>
  </si>
  <si>
    <t>GVFILM.BO</t>
  </si>
  <si>
    <t>GV Films Ltd</t>
  </si>
  <si>
    <t>GUPTSYN.BO</t>
  </si>
  <si>
    <t>Gupta Synthetics Ltd</t>
  </si>
  <si>
    <t>GULPOLY.BO</t>
  </si>
  <si>
    <t>Gulshan Polyols Ltd</t>
  </si>
  <si>
    <t>GULFOIL.BO</t>
  </si>
  <si>
    <t>Gulf Oil Corp Ltd</t>
  </si>
  <si>
    <t>GUJTLRM.BO</t>
  </si>
  <si>
    <t>Gujarat Toolroom Ltd</t>
  </si>
  <si>
    <t>GUJTERC.BO</t>
  </si>
  <si>
    <t>Gujarat Terce Laboratories Ltd</t>
  </si>
  <si>
    <t>GSPL.NS</t>
  </si>
  <si>
    <t>Gujarat State Petronet Ltd</t>
  </si>
  <si>
    <t>GSPL.BO</t>
  </si>
  <si>
    <t>GSTFNCO.BO</t>
  </si>
  <si>
    <t>Gujarat State Financial Corp</t>
  </si>
  <si>
    <t>GUJRAFIA.BO</t>
  </si>
  <si>
    <t>Gujarat Raffia Industries Ltd</t>
  </si>
  <si>
    <t>GUJPOLYA.BO</t>
  </si>
  <si>
    <t>Gujarat Poly-AVX Electron</t>
  </si>
  <si>
    <t>LESHAENER.BO</t>
  </si>
  <si>
    <t>Gujarat Natural Resources Ltd</t>
  </si>
  <si>
    <t>GNFC.NS</t>
  </si>
  <si>
    <t>Gujarat Narmada Valley</t>
  </si>
  <si>
    <t>GNFC.BO</t>
  </si>
  <si>
    <t>GUJNFLY.BO</t>
  </si>
  <si>
    <t>Gujarat Narmada Flyash Co Ltd</t>
  </si>
  <si>
    <t>GLFL.NS</t>
  </si>
  <si>
    <t>Gujarat Lease Financing Ltd</t>
  </si>
  <si>
    <t>GLFL.BO</t>
  </si>
  <si>
    <t>GUJINV.BO</t>
  </si>
  <si>
    <t>Gujarat Investa Ltd</t>
  </si>
  <si>
    <t>GUJINTRX.BO</t>
  </si>
  <si>
    <t>Gujarat Intrux Ltd</t>
  </si>
  <si>
    <t>GIPCL.NS</t>
  </si>
  <si>
    <t>Gujarat Industries Power</t>
  </si>
  <si>
    <t>GIPCL.BO</t>
  </si>
  <si>
    <t>GUJHOTE.BO</t>
  </si>
  <si>
    <t>Gujarat Hotels Ltd</t>
  </si>
  <si>
    <t>GUJRATGAS.NS</t>
  </si>
  <si>
    <t>Gujarat Gas Co Ltd</t>
  </si>
  <si>
    <t>GUJRATGAS.BO</t>
  </si>
  <si>
    <t>GUJFOIL.BO</t>
  </si>
  <si>
    <t>Gujarat Foils Ltd</t>
  </si>
  <si>
    <t>GUJFLUORO.NS</t>
  </si>
  <si>
    <t>Gujarat Fluorochemicals Ltd</t>
  </si>
  <si>
    <t>GUJFLUORO.BO</t>
  </si>
  <si>
    <t>GUJCRED.BO</t>
  </si>
  <si>
    <t>Gujarat Credit Corp Ltd</t>
  </si>
  <si>
    <t>GUJCRAFT.BO</t>
  </si>
  <si>
    <t>Gujarat Craft Industries Ltd</t>
  </si>
  <si>
    <t>GUJCOTEX.BO</t>
  </si>
  <si>
    <t>Gujarat Cotex Ltd</t>
  </si>
  <si>
    <t>GUJCARB.BO</t>
  </si>
  <si>
    <t>Gujarat Carbon And Indust</t>
  </si>
  <si>
    <t>GUJBOROS.BO</t>
  </si>
  <si>
    <t>Gujarat Borosil Ltd</t>
  </si>
  <si>
    <t>GUJAPOLLO.NS</t>
  </si>
  <si>
    <t>Gujarat Apollo Industries Ltd</t>
  </si>
  <si>
    <t>GUJAPOIND.BO</t>
  </si>
  <si>
    <t>GAEL.NS</t>
  </si>
  <si>
    <t>Gujarat Ambuja Exports Ltd</t>
  </si>
  <si>
    <t>GAEL.BO</t>
  </si>
  <si>
    <t>GUJALKALI.NS</t>
  </si>
  <si>
    <t>Gujarat Alkalies</t>
  </si>
  <si>
    <t>GUJALKALI.BO</t>
  </si>
  <si>
    <t>GUFICBIO.NS</t>
  </si>
  <si>
    <t>Gufic BioSciences Ltd</t>
  </si>
  <si>
    <t>GUFICBIO.BO</t>
  </si>
  <si>
    <t>GTNTEX.NS</t>
  </si>
  <si>
    <t>GTN Textiles Ltd</t>
  </si>
  <si>
    <t>GTNTEX.BO</t>
  </si>
  <si>
    <t>GTNIND.NS</t>
  </si>
  <si>
    <t>GTN Industries Ltd</t>
  </si>
  <si>
    <t>GTNINDS.BO</t>
  </si>
  <si>
    <t>GTL.NS</t>
  </si>
  <si>
    <t>GTL Ltd</t>
  </si>
  <si>
    <t>GTL.BO</t>
  </si>
  <si>
    <t>GTLINFRA.NS</t>
  </si>
  <si>
    <t>Gtl Infrastructure Ltd</t>
  </si>
  <si>
    <t>GTLINFRA.BO</t>
  </si>
  <si>
    <t>GTEIT.BO</t>
  </si>
  <si>
    <t>G-Tech Info-Training Ltd</t>
  </si>
  <si>
    <t>GSSAMERIC.NS</t>
  </si>
  <si>
    <t>GSS Infotech Ltd</t>
  </si>
  <si>
    <t>GSSAMERI.BO</t>
  </si>
  <si>
    <t>GSLSEC.BO</t>
  </si>
  <si>
    <t>GSL Securities Ltd</t>
  </si>
  <si>
    <t>GSLNOVA.NS</t>
  </si>
  <si>
    <t>GSL Nova Petrochemicals Ltd</t>
  </si>
  <si>
    <t>GSLNOVA.BO</t>
  </si>
  <si>
    <t>GSBFIN.BO</t>
  </si>
  <si>
    <t>GSB Finance Ltd</t>
  </si>
  <si>
    <t>GRUHFIN.BO</t>
  </si>
  <si>
    <t>Gruh Finance Ltd.</t>
  </si>
  <si>
    <t>GRUH.NS</t>
  </si>
  <si>
    <t>Gruh Finance Ltd</t>
  </si>
  <si>
    <t>GUJRECL.BO</t>
  </si>
  <si>
    <t>GRP Ltd</t>
  </si>
  <si>
    <t>GRMOVER.BO</t>
  </si>
  <si>
    <t>GRM Overseas Ltd</t>
  </si>
  <si>
    <t>GRINDWELL.NS</t>
  </si>
  <si>
    <t>Grindwell Norton Ltd</t>
  </si>
  <si>
    <t>GRINDWELNOR.BO</t>
  </si>
  <si>
    <t>SIKOZY.BO</t>
  </si>
  <si>
    <t>Griffin Chemicals Limited</t>
  </si>
  <si>
    <t>GREYCELLS.BO</t>
  </si>
  <si>
    <t>Greycells Education Ltd</t>
  </si>
  <si>
    <t>GREENPLY.NS</t>
  </si>
  <si>
    <t>Greenply Industries Ltd</t>
  </si>
  <si>
    <t>GREENPLY.BO</t>
  </si>
  <si>
    <t>MARIG.BO</t>
  </si>
  <si>
    <t>Greencrest Financial</t>
  </si>
  <si>
    <t>NORTHGATE.NS</t>
  </si>
  <si>
    <t>Green Fire Agri Comm</t>
  </si>
  <si>
    <t>NORTHGATE.BO</t>
  </si>
  <si>
    <t>GREAVE.BO</t>
  </si>
  <si>
    <t>Greaves Cotton Ltd</t>
  </si>
  <si>
    <t>GESHIP.NS</t>
  </si>
  <si>
    <t>Great Eastern Shipping Co Ltd</t>
  </si>
  <si>
    <t>GESHIP.BO</t>
  </si>
  <si>
    <t>GRAVITY.BO</t>
  </si>
  <si>
    <t>Gravity (India) Ltd</t>
  </si>
  <si>
    <t>GRAVISSHO.BO</t>
  </si>
  <si>
    <t>Graviss Hospitality Ltd</t>
  </si>
  <si>
    <t>GRATEXI.BO</t>
  </si>
  <si>
    <t>Gratex Industries Ltd</t>
  </si>
  <si>
    <t>GRASIM.NS</t>
  </si>
  <si>
    <t>Grasim Industries Ltd</t>
  </si>
  <si>
    <t>GRASIM.BO</t>
  </si>
  <si>
    <t>GRAPHITE.NS</t>
  </si>
  <si>
    <t>Graphite India Ltd</t>
  </si>
  <si>
    <t>GRAPHITE.BO</t>
  </si>
  <si>
    <t>GRANULES.NS</t>
  </si>
  <si>
    <t>Granules India Ltd</t>
  </si>
  <si>
    <t>GRANULES.BO</t>
  </si>
  <si>
    <t>GOWRALE.BO</t>
  </si>
  <si>
    <t>Gowra Leasing &amp; Finance Ltd</t>
  </si>
  <si>
    <t>GOVINDRU.BO</t>
  </si>
  <si>
    <t>Govind Rubber Ltd</t>
  </si>
  <si>
    <t>GOTHIPL.BO</t>
  </si>
  <si>
    <t>Gothi Plascon (India) Ltd</t>
  </si>
  <si>
    <t>GOPLEEIN.BO</t>
  </si>
  <si>
    <t>Goplee Infotech Ltd</t>
  </si>
  <si>
    <t>GOPAIST.BO</t>
  </si>
  <si>
    <t>Gopal Iron &amp; Steels</t>
  </si>
  <si>
    <t>GOODYR.BO</t>
  </si>
  <si>
    <t>Goodyear India Ltd</t>
  </si>
  <si>
    <t>GOODRIC.BO</t>
  </si>
  <si>
    <t>Goodricke Group Ltd</t>
  </si>
  <si>
    <t>GOODLUC.BO</t>
  </si>
  <si>
    <t>Good Luck Steel Tubes Ltd</t>
  </si>
  <si>
    <t>GONTER.BO</t>
  </si>
  <si>
    <t>Gontermann-Peipers India Ltd</t>
  </si>
  <si>
    <t>GOLKUNDIA.BO</t>
  </si>
  <si>
    <t>Golkunda Diamonds &amp; Jewel</t>
  </si>
  <si>
    <t>GOLECHA.BO</t>
  </si>
  <si>
    <t>Golechha Global Finance Ltd</t>
  </si>
  <si>
    <t>GOLDTECH.NS</t>
  </si>
  <si>
    <t>Goldstone Technologies Ltd</t>
  </si>
  <si>
    <t>GOLDTECH.BO</t>
  </si>
  <si>
    <t>GOLDINFRA.NS</t>
  </si>
  <si>
    <t>Goldstone Infratech Ltd</t>
  </si>
  <si>
    <t>GOLDINFRA.BO</t>
  </si>
  <si>
    <t>GOLDIAM.NS</t>
  </si>
  <si>
    <t>Goldiam International Ltd</t>
  </si>
  <si>
    <t>GOLDIAMINT.BO</t>
  </si>
  <si>
    <t>GOLDENTOB.NS</t>
  </si>
  <si>
    <t>Golden Tobacco Ltd</t>
  </si>
  <si>
    <t>GOLDENTOB.BO</t>
  </si>
  <si>
    <t>GOLDLEG.BO</t>
  </si>
  <si>
    <t>Golden Legand Leasing &amp; F</t>
  </si>
  <si>
    <t>GOLDENSE.BO</t>
  </si>
  <si>
    <t>Golden Goenka Fincorp Ltd</t>
  </si>
  <si>
    <t>GOLCA.BO</t>
  </si>
  <si>
    <t>Golden Carpets Ltd</t>
  </si>
  <si>
    <t>GOLCRSFI.BO</t>
  </si>
  <si>
    <t>Goldcrest Corp Ltd</t>
  </si>
  <si>
    <t>GTOFFSHOR.NS</t>
  </si>
  <si>
    <t>Gol Offshore Ltd</t>
  </si>
  <si>
    <t>GREATOFF.BO</t>
  </si>
  <si>
    <t>GOKUL.NS</t>
  </si>
  <si>
    <t>Gokul Refoils &amp; Solvent Ltd</t>
  </si>
  <si>
    <t>GOKUL.BO</t>
  </si>
  <si>
    <t>GOKEX.NS</t>
  </si>
  <si>
    <t>Gokaldas Exports Ltd</t>
  </si>
  <si>
    <t>GOKALDAS.BO</t>
  </si>
  <si>
    <t>GOKAKTEX.BO</t>
  </si>
  <si>
    <t>Gokak Textiles Ltd</t>
  </si>
  <si>
    <t>GODREJIND.NS</t>
  </si>
  <si>
    <t>Godrej Industries Ltd</t>
  </si>
  <si>
    <t>GODREJIND.BO</t>
  </si>
  <si>
    <t>GODREJCP.NS</t>
  </si>
  <si>
    <t>Godrej Consumer Products Ltd</t>
  </si>
  <si>
    <t>GODREJCP.BO</t>
  </si>
  <si>
    <t>GODFRYPHL.NS</t>
  </si>
  <si>
    <t>Godfrey Phillips India Ltd</t>
  </si>
  <si>
    <t>GODFRYPHLP.BO</t>
  </si>
  <si>
    <t>GPIL.NS</t>
  </si>
  <si>
    <t>Godawari Power &amp; Ispat Ltd</t>
  </si>
  <si>
    <t>GPIL.BO</t>
  </si>
  <si>
    <t>GODAVARI.BO</t>
  </si>
  <si>
    <t>Godavari Drugs Ltd</t>
  </si>
  <si>
    <t>GOACARBON.NS</t>
  </si>
  <si>
    <t>Goa Carbon Ltd</t>
  </si>
  <si>
    <t>GOACARB.BO</t>
  </si>
  <si>
    <t>GMRINFRA.NS</t>
  </si>
  <si>
    <t>GMR Infrastructure Ltd</t>
  </si>
  <si>
    <t>GMRINFRA.BO</t>
  </si>
  <si>
    <t>GMM.BO</t>
  </si>
  <si>
    <t>GMM Pfaudler Ltd</t>
  </si>
  <si>
    <t>GLOSTERJU.BO</t>
  </si>
  <si>
    <t>Gloster Ltd</t>
  </si>
  <si>
    <t>GLORY.BO</t>
  </si>
  <si>
    <t>Glory Polyfilms Ltd</t>
  </si>
  <si>
    <t>GLODYNE.BO</t>
  </si>
  <si>
    <t>Glodyne Technoserve Ltd</t>
  </si>
  <si>
    <t>GLOBUSSPR.NS</t>
  </si>
  <si>
    <t>Globus Spirits Ltd</t>
  </si>
  <si>
    <t>GLOBUSSPR.BO</t>
  </si>
  <si>
    <t>GLOBUSCOR.BO</t>
  </si>
  <si>
    <t>Globus Corp Ltd</t>
  </si>
  <si>
    <t>GLOBALVEC.NS</t>
  </si>
  <si>
    <t>Global Vectra Helicorp Ltd</t>
  </si>
  <si>
    <t>GLOVECTRA.BO</t>
  </si>
  <si>
    <t>GLOBSEC.BO</t>
  </si>
  <si>
    <t>Global Securities Ltd</t>
  </si>
  <si>
    <t>GARWOFFS.NS</t>
  </si>
  <si>
    <t>Global Offshore Services Ltd</t>
  </si>
  <si>
    <t>GARWOFFS.BO</t>
  </si>
  <si>
    <t>GLOBALCA.BO</t>
  </si>
  <si>
    <t>Global Capital Market</t>
  </si>
  <si>
    <t>GLITTEKG.BO</t>
  </si>
  <si>
    <t>Glittek Granites Ltd</t>
  </si>
  <si>
    <t>GLENMARK.NS</t>
  </si>
  <si>
    <t>Glenmark Pharmaceuticals Ltd</t>
  </si>
  <si>
    <t>GLENMARK.BO</t>
  </si>
  <si>
    <t>GLAXO.NS</t>
  </si>
  <si>
    <t>GlaxoSmithKline Pharmaceu</t>
  </si>
  <si>
    <t>GLAXOPHARMA.BO</t>
  </si>
  <si>
    <t>GSKCONS.NS</t>
  </si>
  <si>
    <t>Glaxosmithkline Consumer</t>
  </si>
  <si>
    <t>GLAXOCON.BO</t>
  </si>
  <si>
    <t>GLANCE.BO</t>
  </si>
  <si>
    <t>Glance Finance Ltd</t>
  </si>
  <si>
    <t>GKWLIMITE.NS</t>
  </si>
  <si>
    <t>GKW Ltd</t>
  </si>
  <si>
    <t>GKB.NS</t>
  </si>
  <si>
    <t>GKB Ophthalmics Ltd</t>
  </si>
  <si>
    <t>GKB.BO</t>
  </si>
  <si>
    <t>GIVO.BO</t>
  </si>
  <si>
    <t>Givo Ltd</t>
  </si>
  <si>
    <t>GITANJALI.NS</t>
  </si>
  <si>
    <t>Gitanjali Gems Ltd</t>
  </si>
  <si>
    <t>GITANJALI.BO</t>
  </si>
  <si>
    <t>GINISILK.BO</t>
  </si>
  <si>
    <t>Ginni Silk Mills Ltd</t>
  </si>
  <si>
    <t>GINNIFILA.NS</t>
  </si>
  <si>
    <t>Ginni Filaments Ltd</t>
  </si>
  <si>
    <t>GINNIF.BO</t>
  </si>
  <si>
    <t>GILLETTE.NS</t>
  </si>
  <si>
    <t>Gillette India Ltd</t>
  </si>
  <si>
    <t>GILLETTE.BO</t>
  </si>
  <si>
    <t>GILLANDER.BO</t>
  </si>
  <si>
    <t>Gillanders Arbuthnot &amp;</t>
  </si>
  <si>
    <t>GICHSGFIN.NS</t>
  </si>
  <si>
    <t>GIC Housing Finance Ltd</t>
  </si>
  <si>
    <t>GICHF.BO</t>
  </si>
  <si>
    <t>GISOLUTIO.NS</t>
  </si>
  <si>
    <t>GI Engineering Solutions Ltd</t>
  </si>
  <si>
    <t>GIENG.BO</t>
  </si>
  <si>
    <t>GHCL.NS</t>
  </si>
  <si>
    <t>GHCL Ltd</t>
  </si>
  <si>
    <t>GHCL.BO</t>
  </si>
  <si>
    <t>GEOMETRIC.NS</t>
  </si>
  <si>
    <t>Geometric Ltd</t>
  </si>
  <si>
    <t>GEOMETRIC.BO</t>
  </si>
  <si>
    <t>GEOJITBNP.NS</t>
  </si>
  <si>
    <t>Geojit BNP Paribas</t>
  </si>
  <si>
    <t>GEOJITBNP.BO</t>
  </si>
  <si>
    <t>GEODLTD.BO</t>
  </si>
  <si>
    <t>Geodesic Ltd</t>
  </si>
  <si>
    <t>GULCHEM.BO</t>
  </si>
  <si>
    <t>Genus Prime Infra Ltd</t>
  </si>
  <si>
    <t>GENUS.BO</t>
  </si>
  <si>
    <t>Genus Power Infrastructur</t>
  </si>
  <si>
    <t>GENIUSCO.BO</t>
  </si>
  <si>
    <t>Genus Commu-Trade Ltd</t>
  </si>
  <si>
    <t>GENNEX.BO</t>
  </si>
  <si>
    <t>Gennex Laboratories Ltd</t>
  </si>
  <si>
    <t>GENESYS.NS</t>
  </si>
  <si>
    <t>Genesys International Corp Ltd</t>
  </si>
  <si>
    <t>GENESYS.BO</t>
  </si>
  <si>
    <t>GEMSI.BO</t>
  </si>
  <si>
    <t>Gemstone Investments Ltd</t>
  </si>
  <si>
    <t>RAMKASH.BO</t>
  </si>
  <si>
    <t>Gemmia Oiltech (India) Ltd</t>
  </si>
  <si>
    <t>GEMINI.NS</t>
  </si>
  <si>
    <t>Gemini Communication Ltd</t>
  </si>
  <si>
    <t>GEMINICO.BO</t>
  </si>
  <si>
    <t>GEMSPIN.BO</t>
  </si>
  <si>
    <t>Gem Spinners India Ltd</t>
  </si>
  <si>
    <t>GEINDSYS.BO</t>
  </si>
  <si>
    <t>Gei Industrial Systems Ltd</t>
  </si>
  <si>
    <t>GEEFC.BO</t>
  </si>
  <si>
    <t>Geefcee Finance Ltd</t>
  </si>
  <si>
    <t>GEECEE.NS</t>
  </si>
  <si>
    <t>GeeCee Ventures Ltd</t>
  </si>
  <si>
    <t>GEECEE.BO</t>
  </si>
  <si>
    <t>GEE.BO</t>
  </si>
  <si>
    <t>Gee Ltd</t>
  </si>
  <si>
    <t>GGGRAN.BO</t>
  </si>
  <si>
    <t>Gee Gee Granites Ltd</t>
  </si>
  <si>
    <t>GELWOOL.BO</t>
  </si>
  <si>
    <t>Gee El Woollens Ltd</t>
  </si>
  <si>
    <t>GAYAPROJ.BO</t>
  </si>
  <si>
    <t>Gayatri Projects Ltd</t>
  </si>
  <si>
    <t>GAYATRIBI.BO</t>
  </si>
  <si>
    <t>Gayatri BioOrganics Ltd</t>
  </si>
  <si>
    <t>GATI.NS</t>
  </si>
  <si>
    <t>Gati Ltd</t>
  </si>
  <si>
    <t>GATI.BO</t>
  </si>
  <si>
    <t>GDL.NS</t>
  </si>
  <si>
    <t>Gateway Distriparks Ltd</t>
  </si>
  <si>
    <t>GDL.BO</t>
  </si>
  <si>
    <t>GARWALLRO.NS</t>
  </si>
  <si>
    <t>Garware Wall Ropes Ltd</t>
  </si>
  <si>
    <t>GARWALLROP.BO</t>
  </si>
  <si>
    <t>GARWSYN.BO</t>
  </si>
  <si>
    <t>Garware Synthetics Ltd</t>
  </si>
  <si>
    <t>GARWARPOLY.BO</t>
  </si>
  <si>
    <t>Garware Polyester Ltd</t>
  </si>
  <si>
    <t>GARWAMAR.BO</t>
  </si>
  <si>
    <t>Garware Marine Industries Ltd</t>
  </si>
  <si>
    <t>GARNETINT.BO</t>
  </si>
  <si>
    <t>Garnet International Ltd</t>
  </si>
  <si>
    <t>GARNET.BO</t>
  </si>
  <si>
    <t>Garnet Construction Ltd</t>
  </si>
  <si>
    <t>GARGFUR.BO</t>
  </si>
  <si>
    <t>Garg Furnace Ltd</t>
  </si>
  <si>
    <t>GARDENSIL.NS</t>
  </si>
  <si>
    <t>Garden Silk Mills Ltd</t>
  </si>
  <si>
    <t>GARDENSILK.BO</t>
  </si>
  <si>
    <t>GANGOTRI.NS</t>
  </si>
  <si>
    <t>Gangotri Textiles Ltd</t>
  </si>
  <si>
    <t>GANGOTEXQ.BO</t>
  </si>
  <si>
    <t>GANGOTRI.BO</t>
  </si>
  <si>
    <t>Gangotri Iron &amp; Steel Co Ltd</t>
  </si>
  <si>
    <t>GANPOLY.BO</t>
  </si>
  <si>
    <t>Ganesha Ecosphere Ltd</t>
  </si>
  <si>
    <t>GANESHHOU.NS</t>
  </si>
  <si>
    <t>Ganesh Housing Corp Ltd</t>
  </si>
  <si>
    <t>GANESHSG.BO</t>
  </si>
  <si>
    <t>GANESHBE.BO</t>
  </si>
  <si>
    <t>Ganesh Benzoplast Ltd</t>
  </si>
  <si>
    <t>GANDLEA.BO</t>
  </si>
  <si>
    <t>Gandhinagar Leasing &amp; Fin</t>
  </si>
  <si>
    <t>GANDHHO.BO</t>
  </si>
  <si>
    <t>Gandhinagar Hotels Ltd</t>
  </si>
  <si>
    <t>GANDHITUB.NS</t>
  </si>
  <si>
    <t>Gandhi Special Tubes Ltd</t>
  </si>
  <si>
    <t>GANDHISP.BO</t>
  </si>
  <si>
    <t>GAMMNINFR.NS</t>
  </si>
  <si>
    <t>Gammon Infrastructure</t>
  </si>
  <si>
    <t>GAMMONINFR.BO</t>
  </si>
  <si>
    <t>GAMMONIND.NS</t>
  </si>
  <si>
    <t>Gammon India Ltd</t>
  </si>
  <si>
    <t>GAMMONIND.BO</t>
  </si>
  <si>
    <t>GAMIE.BO</t>
  </si>
  <si>
    <t>Gamma Infoway Exalt Ltd</t>
  </si>
  <si>
    <t>GALLANTT.NS</t>
  </si>
  <si>
    <t>Gallantt Metal Ltd</t>
  </si>
  <si>
    <t>GALLANTT.BO</t>
  </si>
  <si>
    <t>GLXYENT.BO</t>
  </si>
  <si>
    <t>Galaxy Entertainment Corp Ltd</t>
  </si>
  <si>
    <t>GALADA.BO</t>
  </si>
  <si>
    <t>Galada Power</t>
  </si>
  <si>
    <t>GAJRA.BO</t>
  </si>
  <si>
    <t>Gajra Bevel Gears Ltd</t>
  </si>
  <si>
    <t>GAIL.NS</t>
  </si>
  <si>
    <t>GAIL India Ltd</t>
  </si>
  <si>
    <t>GAIL.BO</t>
  </si>
  <si>
    <t>GAGAN.BO</t>
  </si>
  <si>
    <t>Gagan Gases Ltd</t>
  </si>
  <si>
    <t>GABRIEL.NS</t>
  </si>
  <si>
    <t>Gabriel India Ltd</t>
  </si>
  <si>
    <t>GABRIEL.BO</t>
  </si>
  <si>
    <t>GSAUTO.BO</t>
  </si>
  <si>
    <t>G S Auto International Ltd</t>
  </si>
  <si>
    <t>GRCABLE.BO</t>
  </si>
  <si>
    <t>G R Cables Ltd</t>
  </si>
  <si>
    <t>GMBREW.NS</t>
  </si>
  <si>
    <t>G M Breweries Ltd</t>
  </si>
  <si>
    <t>GMBREW.BO</t>
  </si>
  <si>
    <t>GKCONS.BO</t>
  </si>
  <si>
    <t>G K Consultants Ltd</t>
  </si>
  <si>
    <t>GGDANDE.BO</t>
  </si>
  <si>
    <t>G G Dandekar Machine Works Ltd</t>
  </si>
  <si>
    <t>FUTURSEC.BO</t>
  </si>
  <si>
    <t>Futuristic Securities Ltd</t>
  </si>
  <si>
    <t>PRETAILDV.NS</t>
  </si>
  <si>
    <t>Future Retail Ltd</t>
  </si>
  <si>
    <t>PANTALOON.NS</t>
  </si>
  <si>
    <t>PANTALOONR.BO</t>
  </si>
  <si>
    <t>PANTALBDVR.BO</t>
  </si>
  <si>
    <t>FUFITIN.BO</t>
  </si>
  <si>
    <t>Fusion Fittings (I) Ltd</t>
  </si>
  <si>
    <t>FULFORD.BO</t>
  </si>
  <si>
    <t>Fulford India Ltd</t>
  </si>
  <si>
    <t>FRONTSEC.BO</t>
  </si>
  <si>
    <t>Frontline Securities Ltd</t>
  </si>
  <si>
    <t>FRONTBUSS.BO</t>
  </si>
  <si>
    <t>Frontline Business</t>
  </si>
  <si>
    <t>FRONTSP.BO</t>
  </si>
  <si>
    <t>Frontier Springs Ltd</t>
  </si>
  <si>
    <t>FRONTINF.BO</t>
  </si>
  <si>
    <t>Frontier Information Tech</t>
  </si>
  <si>
    <t>FRSHTRP.BO</t>
  </si>
  <si>
    <t>Freshtrop Fruits Ltd</t>
  </si>
  <si>
    <t>FOSECOIND.NS</t>
  </si>
  <si>
    <t>Foseco India Ltd</t>
  </si>
  <si>
    <t>FOSECO.BO</t>
  </si>
  <si>
    <t>FORTUNEF.BO</t>
  </si>
  <si>
    <t>Fortune Financial Service</t>
  </si>
  <si>
    <t>FORTIS.NS</t>
  </si>
  <si>
    <t>Fortis Healthcare Ltd</t>
  </si>
  <si>
    <t>FORTIS.BO</t>
  </si>
  <si>
    <t>FORCEMOT.BO</t>
  </si>
  <si>
    <t>Force Motors Ltd</t>
  </si>
  <si>
    <t>FORBESCO.BO</t>
  </si>
  <si>
    <t>Forbes &amp; Company Ltd</t>
  </si>
  <si>
    <t>FOODSIN.BO</t>
  </si>
  <si>
    <t>Foods &amp; Inns Ltd</t>
  </si>
  <si>
    <t>FOMEHOT.BO</t>
  </si>
  <si>
    <t>Fomento Resorts &amp; Hotels Ltd</t>
  </si>
  <si>
    <t>FLUIDOM.BO</t>
  </si>
  <si>
    <t>Fluidomat Ltd</t>
  </si>
  <si>
    <t>JKAGRI.BO</t>
  </si>
  <si>
    <t>Florence Investech Ltd</t>
  </si>
  <si>
    <t>FLORATX.BO</t>
  </si>
  <si>
    <t>Flora Textiles Ltd</t>
  </si>
  <si>
    <t>FLEXITUFF.NS</t>
  </si>
  <si>
    <t>Flexituff International Ltd</t>
  </si>
  <si>
    <t>FLEXFO.BO</t>
  </si>
  <si>
    <t>Flex Foods Ltd</t>
  </si>
  <si>
    <t>FLAWLESD.BO</t>
  </si>
  <si>
    <t>Flawless Diamond India Ltd</t>
  </si>
  <si>
    <t>FISCHER.BO</t>
  </si>
  <si>
    <t>Fischer Chemic Ltd</t>
  </si>
  <si>
    <t>FSL.NS</t>
  </si>
  <si>
    <t>Firstsource Solutions Limited</t>
  </si>
  <si>
    <t>FSL.BO</t>
  </si>
  <si>
    <t>FIRSTWIN.NS</t>
  </si>
  <si>
    <t>First Winner Industries Ltd</t>
  </si>
  <si>
    <t>FIRSTWIN.BO</t>
  </si>
  <si>
    <t>FIRSTLEASE.BO</t>
  </si>
  <si>
    <t>First Leasing Company of</t>
  </si>
  <si>
    <t>FIRFIN.BO</t>
  </si>
  <si>
    <t>First Financial Services Ltd</t>
  </si>
  <si>
    <t>FINCOM.BO</t>
  </si>
  <si>
    <t>Fintech Communication Ltd</t>
  </si>
  <si>
    <t>FINPIPE.NS</t>
  </si>
  <si>
    <t>Finolex Industries Ltd</t>
  </si>
  <si>
    <t>FINOLEXIND.BO</t>
  </si>
  <si>
    <t>FINCABLES.NS</t>
  </si>
  <si>
    <t>Finolex Cables Ltd</t>
  </si>
  <si>
    <t>FINCABLES.BO</t>
  </si>
  <si>
    <t>SANJLEA.BO</t>
  </si>
  <si>
    <t>Finkurve Financial</t>
  </si>
  <si>
    <t>FINELINE.BO</t>
  </si>
  <si>
    <t>Fine-Line Circuits Ltd</t>
  </si>
  <si>
    <t>FINPLST.BO</t>
  </si>
  <si>
    <t>Fine Plast Polymers Ltd</t>
  </si>
  <si>
    <t>FINAVENT.BO</t>
  </si>
  <si>
    <t>Finaventure Capital Ltd</t>
  </si>
  <si>
    <t>FINANTECH.NS</t>
  </si>
  <si>
    <t>Financial Technologies (I</t>
  </si>
  <si>
    <t>FINTECH.BO</t>
  </si>
  <si>
    <t>FINCR.BO</t>
  </si>
  <si>
    <t>Finalysis Credit</t>
  </si>
  <si>
    <t>FILME.BO</t>
  </si>
  <si>
    <t>Filmcity Media Ltd</t>
  </si>
  <si>
    <t>FILATEX.BO</t>
  </si>
  <si>
    <t>Filatex India Ltd</t>
  </si>
  <si>
    <t>FILATFASH.BO</t>
  </si>
  <si>
    <t>Filatex Fashions Ltd</t>
  </si>
  <si>
    <t>FIEMIND.NS</t>
  </si>
  <si>
    <t>FIEM Industries Ltd</t>
  </si>
  <si>
    <t>FIEMIND.BO</t>
  </si>
  <si>
    <t>FIBERWEB.BO</t>
  </si>
  <si>
    <t>Fiberweb (India) Ltd</t>
  </si>
  <si>
    <t>FGP.BO</t>
  </si>
  <si>
    <t>FGP Ltd</t>
  </si>
  <si>
    <t>FACT.NS</t>
  </si>
  <si>
    <t>Fertilizers &amp; Chemicals T</t>
  </si>
  <si>
    <t>FACTL.BO</t>
  </si>
  <si>
    <t>FERROALL.BO</t>
  </si>
  <si>
    <t>Ferro Alloys Corp Ltd</t>
  </si>
  <si>
    <t>FENOPLAS.BO</t>
  </si>
  <si>
    <t>Fenoplast Ltd</t>
  </si>
  <si>
    <t>FMGOETZE.NS</t>
  </si>
  <si>
    <t>Federal-Mogul Goetze</t>
  </si>
  <si>
    <t>FEDMOGGOE.BO</t>
  </si>
  <si>
    <t>FEDERALBN.NS</t>
  </si>
  <si>
    <t>Federal Bank Limited</t>
  </si>
  <si>
    <t>FEDBANK.BO</t>
  </si>
  <si>
    <t>FEDDERLOY.NS</t>
  </si>
  <si>
    <t>Fedders Lloyd Corp Ltd</t>
  </si>
  <si>
    <t>FEDDRLOY.BO</t>
  </si>
  <si>
    <t>FINEYE.BO</t>
  </si>
  <si>
    <t>FE India Ltd</t>
  </si>
  <si>
    <t>FDC.NS</t>
  </si>
  <si>
    <t>FDC Ltd</t>
  </si>
  <si>
    <t>FDC.BO</t>
  </si>
  <si>
    <t>FCSSOFT.NS</t>
  </si>
  <si>
    <t>FCS Software Solutions Ltd</t>
  </si>
  <si>
    <t>FCSSOFT.BO</t>
  </si>
  <si>
    <t>FAZE3Q.BO</t>
  </si>
  <si>
    <t>Faze Three Ltd</t>
  </si>
  <si>
    <t>FASTRAENT.BO</t>
  </si>
  <si>
    <t>Fast Track Entertainment Ltd</t>
  </si>
  <si>
    <t>FARRYIND.BO</t>
  </si>
  <si>
    <t>Farry Industries Ltd</t>
  </si>
  <si>
    <t>FARMAXIND.BO</t>
  </si>
  <si>
    <t>Farmax India Ltd</t>
  </si>
  <si>
    <t>FALCONTQ.BO</t>
  </si>
  <si>
    <t>Falcon Tyres Ltd</t>
  </si>
  <si>
    <t>FAIRDSY.BO</t>
  </si>
  <si>
    <t>Fairdeal Filaments Ltd</t>
  </si>
  <si>
    <t>FAGBEARIN.NS</t>
  </si>
  <si>
    <t>Fag Bearings India Ltd</t>
  </si>
  <si>
    <t>FAGBEARING.BO</t>
  </si>
  <si>
    <t>FACTENT.BO</t>
  </si>
  <si>
    <t>Fact Enterprise Ltd</t>
  </si>
  <si>
    <t>FACORSTE.BO</t>
  </si>
  <si>
    <t>Facor Steels Ltd</t>
  </si>
  <si>
    <t>FACORALL.BO</t>
  </si>
  <si>
    <t>Facor Alloys Ltd</t>
  </si>
  <si>
    <t>EXPOGAS.BO</t>
  </si>
  <si>
    <t>Expo Gas Containers Ltd</t>
  </si>
  <si>
    <t>EXPLICITFIN.BO</t>
  </si>
  <si>
    <t>Explicit Finance Ltd</t>
  </si>
  <si>
    <t>ARSICOS.BO</t>
  </si>
  <si>
    <t>Exotic Coal Ltd</t>
  </si>
  <si>
    <t>EXIDEIND.NS</t>
  </si>
  <si>
    <t>Exide Industries Ltd</t>
  </si>
  <si>
    <t>EXIDEIND.BO</t>
  </si>
  <si>
    <t>EXELON.BO</t>
  </si>
  <si>
    <t>Exelon Infrastructure Ltd</t>
  </si>
  <si>
    <t>ZEXDONTR.BO</t>
  </si>
  <si>
    <t>Exdon Trading Ltd</t>
  </si>
  <si>
    <t>EXCELINFO.NS</t>
  </si>
  <si>
    <t>Excel Infoways Ltd</t>
  </si>
  <si>
    <t>EXCELINFO.BO</t>
  </si>
  <si>
    <t>EXCELINDU.NS</t>
  </si>
  <si>
    <t>Excel Industries Ltd</t>
  </si>
  <si>
    <t>XCLIND.BO</t>
  </si>
  <si>
    <t>EXCELCROP.NS</t>
  </si>
  <si>
    <t>Excel Crop Care Ltd</t>
  </si>
  <si>
    <t>XCLCROP.BO</t>
  </si>
  <si>
    <t>EVERONN.NS</t>
  </si>
  <si>
    <t>Everonn Systems India Ltd</t>
  </si>
  <si>
    <t>EVERONN.BO</t>
  </si>
  <si>
    <t>EVERLON.BO</t>
  </si>
  <si>
    <t>Everlon Synthetics Limited</t>
  </si>
  <si>
    <t>EKC.NS</t>
  </si>
  <si>
    <t>Everest Kanto Cylinder Ltd</t>
  </si>
  <si>
    <t>EKC.BO</t>
  </si>
  <si>
    <t>EVERESTIN.NS</t>
  </si>
  <si>
    <t>Everest Industries Ltd</t>
  </si>
  <si>
    <t>EVEREST.BO</t>
  </si>
  <si>
    <t>EVEREADY.NS</t>
  </si>
  <si>
    <t>Eveready Industries India Ltd</t>
  </si>
  <si>
    <t>EVERREADY.BO</t>
  </si>
  <si>
    <t>EUROTEXIN.NS</t>
  </si>
  <si>
    <t>Eurotex Industries &amp; Expo</t>
  </si>
  <si>
    <t>EUROTXIN.BO</t>
  </si>
  <si>
    <t>EUROMULTI.NS</t>
  </si>
  <si>
    <t>Euro Multivision Ltd</t>
  </si>
  <si>
    <t>EUROMULT.BO</t>
  </si>
  <si>
    <t>EUROLED.BO</t>
  </si>
  <si>
    <t>Euro Leder Fashion Ltd</t>
  </si>
  <si>
    <t>EUROGLOD.BO</t>
  </si>
  <si>
    <t>Euro Finmart Ltd</t>
  </si>
  <si>
    <t>EUROCERA.NS</t>
  </si>
  <si>
    <t>Euro Ceramics Ltd</t>
  </si>
  <si>
    <t>EUROCERA.BO</t>
  </si>
  <si>
    <t>ESTERIND.BO</t>
  </si>
  <si>
    <t>Ester Industries Ltd</t>
  </si>
  <si>
    <t>ESSELPACK.NS</t>
  </si>
  <si>
    <t>Essel Propack Ltd</t>
  </si>
  <si>
    <t>ESSELPRO.BO</t>
  </si>
  <si>
    <t>ESSARSHIP.NS</t>
  </si>
  <si>
    <t>Essar Ports Ltd</t>
  </si>
  <si>
    <t>ESSARSHIP.BO</t>
  </si>
  <si>
    <t>ESSAROIL.NS</t>
  </si>
  <si>
    <t>Essar Oil Ltd</t>
  </si>
  <si>
    <t>ESSAROIL.BO</t>
  </si>
  <si>
    <t>ESSDEE.NS</t>
  </si>
  <si>
    <t>ESS DEE Aluminium Ltd</t>
  </si>
  <si>
    <t>ESSDEE.BO</t>
  </si>
  <si>
    <t>ESKAY.BO</t>
  </si>
  <si>
    <t>Eskay Knit India Ltd</t>
  </si>
  <si>
    <t>LASEDOT.BO</t>
  </si>
  <si>
    <t>Esha Media Research Ltd</t>
  </si>
  <si>
    <t>ESCORTS.NS</t>
  </si>
  <si>
    <t>Escorts Ltd</t>
  </si>
  <si>
    <t>ESCORTS.BO</t>
  </si>
  <si>
    <t>ESCORTSF.BO</t>
  </si>
  <si>
    <t>Escorts Finance Ltd</t>
  </si>
  <si>
    <t>ESABINDIA.NS</t>
  </si>
  <si>
    <t>Esab India Ltd</t>
  </si>
  <si>
    <t>ESABINDIA.BO</t>
  </si>
  <si>
    <t>ERPSOFT.BO</t>
  </si>
  <si>
    <t>ERP Soft Systems Ltd</t>
  </si>
  <si>
    <t>ERAINFRA.NS</t>
  </si>
  <si>
    <t>Era Infra Engineering Ltd</t>
  </si>
  <si>
    <t>ERAINFRA.BO</t>
  </si>
  <si>
    <t>EPSOMPRO.BO</t>
  </si>
  <si>
    <t>Epsom Properties Ltd</t>
  </si>
  <si>
    <t>EPIC.BO</t>
  </si>
  <si>
    <t>Epic Energy Ltd</t>
  </si>
  <si>
    <t>EPCIN.BO</t>
  </si>
  <si>
    <t>EPC Industrial Ltd</t>
  </si>
  <si>
    <t>INDOASIFU.NS</t>
  </si>
  <si>
    <t>Eon Electric Ltd</t>
  </si>
  <si>
    <t>INDOASIFU.BO</t>
  </si>
  <si>
    <t>ENVAIREL.BO</t>
  </si>
  <si>
    <t>Envair Electrodyne Ltd</t>
  </si>
  <si>
    <t>ENIL.NS</t>
  </si>
  <si>
    <t>Entertainment Network</t>
  </si>
  <si>
    <t>ENIL.BO</t>
  </si>
  <si>
    <t>ENTRINT.BO</t>
  </si>
  <si>
    <t>Enterprise International Ltd</t>
  </si>
  <si>
    <t>ENTEGRA.NS</t>
  </si>
  <si>
    <t>Entegra Ltd</t>
  </si>
  <si>
    <t>ENTEGRA.BO</t>
  </si>
  <si>
    <t>ENSSI.BO</t>
  </si>
  <si>
    <t>Ensa Steel Industries Ltd</t>
  </si>
  <si>
    <t>ENGINERSI.NS</t>
  </si>
  <si>
    <t>Engineers India Ltd</t>
  </si>
  <si>
    <t>ENERGYDEV.NS</t>
  </si>
  <si>
    <t>Energy Development Co Ltd</t>
  </si>
  <si>
    <t>ENERGY.BO</t>
  </si>
  <si>
    <t>ENCORE.BO</t>
  </si>
  <si>
    <t>Encore Software Ltd</t>
  </si>
  <si>
    <t>EMPOWERIND.BO</t>
  </si>
  <si>
    <t>Empower India Ltd</t>
  </si>
  <si>
    <t>EMPIND.BO</t>
  </si>
  <si>
    <t>Empire Industries Ltd</t>
  </si>
  <si>
    <t>EMPSC.BO</t>
  </si>
  <si>
    <t>Empee Sugars And Chemicals Ltd</t>
  </si>
  <si>
    <t>EDL.NS</t>
  </si>
  <si>
    <t>Empee Distilleries Ltd</t>
  </si>
  <si>
    <t>EDL.BO</t>
  </si>
  <si>
    <t>EMMSONS.BO</t>
  </si>
  <si>
    <t>Emmsons International Ltd</t>
  </si>
  <si>
    <t>EMMESSA.BO</t>
  </si>
  <si>
    <t>Emmessar Biotech And Nutr</t>
  </si>
  <si>
    <t>EMMBI.NS</t>
  </si>
  <si>
    <t>Emmbi Industries Ltd</t>
  </si>
  <si>
    <t>EMMBIPOLY.BO</t>
  </si>
  <si>
    <t>EMKAY.NS</t>
  </si>
  <si>
    <t>Emkay Global Financial</t>
  </si>
  <si>
    <t>EMKAYGLOF.BO</t>
  </si>
  <si>
    <t>EMGEECA.BO</t>
  </si>
  <si>
    <t>Emgee Cables &amp; Communicat</t>
  </si>
  <si>
    <t>SRIOMTR.BO</t>
  </si>
  <si>
    <t>Emergent Global EDU</t>
  </si>
  <si>
    <t>EMCO.NS</t>
  </si>
  <si>
    <t>EMCo Ltd</t>
  </si>
  <si>
    <t>EMCO.BO</t>
  </si>
  <si>
    <t>EMAMIPAP.BO</t>
  </si>
  <si>
    <t>Emami Paper Mills Ltd</t>
  </si>
  <si>
    <t>EMAMILTD.NS</t>
  </si>
  <si>
    <t>Emami Ltd</t>
  </si>
  <si>
    <t>EMAMI.BO</t>
  </si>
  <si>
    <t>EMAMINFRA.BO</t>
  </si>
  <si>
    <t>Emami Infrastructure Ltd</t>
  </si>
  <si>
    <t>EMAINDIA.BO</t>
  </si>
  <si>
    <t>Ema India Ltd</t>
  </si>
  <si>
    <t>ELPRO.BO</t>
  </si>
  <si>
    <t>Elpro International Ltd</t>
  </si>
  <si>
    <t>ELNET.BO</t>
  </si>
  <si>
    <t>Elnet Technologies Ltd</t>
  </si>
  <si>
    <t>ELLENBARR.BO</t>
  </si>
  <si>
    <t>Ellenbarrie Industrial Ga</t>
  </si>
  <si>
    <t>ELGIEQUIP.NS</t>
  </si>
  <si>
    <t>Elgi Equipments Ltd</t>
  </si>
  <si>
    <t>ELGIEQUIP.BO</t>
  </si>
  <si>
    <t>ELEMARB.BO</t>
  </si>
  <si>
    <t>Elegant Marbles</t>
  </si>
  <si>
    <t>ELEFLOR.BO</t>
  </si>
  <si>
    <t>Elegant Floriculture &amp; Ag</t>
  </si>
  <si>
    <t>ELECTHERM.NS</t>
  </si>
  <si>
    <t>Electrotherm India Ltd</t>
  </si>
  <si>
    <t>ELETHERB.BO</t>
  </si>
  <si>
    <t>ELECTCAST.NS</t>
  </si>
  <si>
    <t>Electrosteel Castings Ltd</t>
  </si>
  <si>
    <t>ELECTROST.BO</t>
  </si>
  <si>
    <t>ELECON.NS</t>
  </si>
  <si>
    <t>Elecon Engineering Co Ltd</t>
  </si>
  <si>
    <t>ELECON.BO</t>
  </si>
  <si>
    <t>ELDERPHAR.NS</t>
  </si>
  <si>
    <t>Elder Pharmaceuticals Ltd</t>
  </si>
  <si>
    <t>ELDERPHARM.BO</t>
  </si>
  <si>
    <t>ELDERPG.BO</t>
  </si>
  <si>
    <t>ELDERHCL.BO</t>
  </si>
  <si>
    <t>Elder Health Care Ltd</t>
  </si>
  <si>
    <t>ELDEHSG.BO</t>
  </si>
  <si>
    <t>Eldeco Housing And Indust</t>
  </si>
  <si>
    <t>ELANGO.BO</t>
  </si>
  <si>
    <t>Elango Industries Ltd</t>
  </si>
  <si>
    <t>ELFORGE.BO</t>
  </si>
  <si>
    <t>El Forge Ltd</t>
  </si>
  <si>
    <t>EIMCOELEC.NS</t>
  </si>
  <si>
    <t>Eimco Elecon India Ltd</t>
  </si>
  <si>
    <t>EIMCO.BO</t>
  </si>
  <si>
    <t>EIHOTEL.NS</t>
  </si>
  <si>
    <t>EIH Ltd</t>
  </si>
  <si>
    <t>EIH.BO</t>
  </si>
  <si>
    <t>EIHAHOTEL.NS</t>
  </si>
  <si>
    <t>EIH Associated Hotels Ltd</t>
  </si>
  <si>
    <t>EIHASSO.BO</t>
  </si>
  <si>
    <t>EICHERMOT.NS</t>
  </si>
  <si>
    <t>Eicher Motors Ltd</t>
  </si>
  <si>
    <t>EICHERMOT.BO</t>
  </si>
  <si>
    <t>TGFMEDI.BO</t>
  </si>
  <si>
    <t>Eduexel Infotainment Ltd</t>
  </si>
  <si>
    <t>EDUCOMP.NS</t>
  </si>
  <si>
    <t>Educomp Solutions Ltd</t>
  </si>
  <si>
    <t>EDUCOMP.BO</t>
  </si>
  <si>
    <t>EDSERVSOF.BO</t>
  </si>
  <si>
    <t>Edserv Softsystems Ltd</t>
  </si>
  <si>
    <t>EDELWEISS.NS</t>
  </si>
  <si>
    <t>Edelweiss Financial</t>
  </si>
  <si>
    <t>EDELWEISS.BO</t>
  </si>
  <si>
    <t>ECOPLAST.BO</t>
  </si>
  <si>
    <t>Ecoplast Ltd</t>
  </si>
  <si>
    <t>ECOBOAR.BO</t>
  </si>
  <si>
    <t>Ecoboard Industries Ltd</t>
  </si>
  <si>
    <t>INFOTREK.BO</t>
  </si>
  <si>
    <t>Eco Recycling Ltd</t>
  </si>
  <si>
    <t>ECLERX.BO</t>
  </si>
  <si>
    <t>eClerx Services Ltd</t>
  </si>
  <si>
    <t>ECEIND.NS</t>
  </si>
  <si>
    <t>ECE Industries Ltd</t>
  </si>
  <si>
    <t>ECE.BO</t>
  </si>
  <si>
    <t>EASTRED.BO</t>
  </si>
  <si>
    <t>Eastern Treads Ltd</t>
  </si>
  <si>
    <t>EASUG.BO</t>
  </si>
  <si>
    <t>Eastern Sugar And Industr</t>
  </si>
  <si>
    <t>EASTSILK.NS</t>
  </si>
  <si>
    <t>Eastern Silk Industries Ltd</t>
  </si>
  <si>
    <t>EASTSILK.BO</t>
  </si>
  <si>
    <t>EASTERNGAS.BO</t>
  </si>
  <si>
    <t>Eastern Gases Ltd</t>
  </si>
  <si>
    <t>ECSTSTL.BO</t>
  </si>
  <si>
    <t>East Coast Steel Ltd</t>
  </si>
  <si>
    <t>CHOKBUS.BO</t>
  </si>
  <si>
    <t>East Buildtech Ltd</t>
  </si>
  <si>
    <t>EIDPARRY.BO</t>
  </si>
  <si>
    <t>E I D Parry India Ltd</t>
  </si>
  <si>
    <t>DYNPRO.BO</t>
  </si>
  <si>
    <t>Dynemic Products Ltd</t>
  </si>
  <si>
    <t>DYNAMICP.BO</t>
  </si>
  <si>
    <t>Dynamic Portfolio</t>
  </si>
  <si>
    <t>DYNAMIND.BO</t>
  </si>
  <si>
    <t>Dynamic Industries Ltd</t>
  </si>
  <si>
    <t>DYNAMATEC.NS</t>
  </si>
  <si>
    <t>Dynamatic Technologies Ltd</t>
  </si>
  <si>
    <t>DYNAMATE.BO</t>
  </si>
  <si>
    <t>DYANACON.BO</t>
  </si>
  <si>
    <t>Dynacons Systems</t>
  </si>
  <si>
    <t>DWARKESH.NS</t>
  </si>
  <si>
    <t>Dwarikesh Sugar Industries Ltd</t>
  </si>
  <si>
    <t>DWARKESH.BO</t>
  </si>
  <si>
    <t>DUTRON.BO</t>
  </si>
  <si>
    <t>Dutron Polymers Ltd</t>
  </si>
  <si>
    <t>DUROPACK.BO</t>
  </si>
  <si>
    <t>Duro Pack Ltd</t>
  </si>
  <si>
    <t>DUKEOFS.BO</t>
  </si>
  <si>
    <t>Duke Offshore Ltd</t>
  </si>
  <si>
    <t>DUJODPPR.BO</t>
  </si>
  <si>
    <t>Dujodwala Paper Chemicals Ltd</t>
  </si>
  <si>
    <t>DSJCOM.BO</t>
  </si>
  <si>
    <t>DSJ Communications Ltd</t>
  </si>
  <si>
    <t>DRLCOME.BO</t>
  </si>
  <si>
    <t>Drillco Metal Carbides Ltd</t>
  </si>
  <si>
    <t>DREDGECOR.NS</t>
  </si>
  <si>
    <t>Dredging Corp of India Ltd</t>
  </si>
  <si>
    <t>DREDGING.BO</t>
  </si>
  <si>
    <t>DRREDDY.NS</t>
  </si>
  <si>
    <t>Dr Reddy Laboratories Ltd</t>
  </si>
  <si>
    <t>DRREDDY.BO</t>
  </si>
  <si>
    <t>DRAGARWQ.BO</t>
  </si>
  <si>
    <t>Dr Agarwal'S Eye Hospital Ltd</t>
  </si>
  <si>
    <t>DQE.BO</t>
  </si>
  <si>
    <t>DQ Entertainment (Interna</t>
  </si>
  <si>
    <t>PRECIMET.BO</t>
  </si>
  <si>
    <t>Dot Com Global Ltd</t>
  </si>
  <si>
    <t>DONEAR.NS</t>
  </si>
  <si>
    <t>Donear Industries Ltd</t>
  </si>
  <si>
    <t>DONEAR.BO</t>
  </si>
  <si>
    <t>DOLPHINOF.NS</t>
  </si>
  <si>
    <t>Dolphin Offshore Enterpri</t>
  </si>
  <si>
    <t>DOLPOFF.BO</t>
  </si>
  <si>
    <t>DOLPHMED.BO</t>
  </si>
  <si>
    <t>Dolphin Medical Services Ltd</t>
  </si>
  <si>
    <t>DOLLEX.BO</t>
  </si>
  <si>
    <t>Dollex Industries Ltd</t>
  </si>
  <si>
    <t>DOLAT.BO</t>
  </si>
  <si>
    <t>Dolat Investments Ltd</t>
  </si>
  <si>
    <t>DMCINTER.BO</t>
  </si>
  <si>
    <t>DMC Education Ltd</t>
  </si>
  <si>
    <t>DLF.NS</t>
  </si>
  <si>
    <t>DLF Ltd</t>
  </si>
  <si>
    <t>DLF.BO</t>
  </si>
  <si>
    <t>DIVSHKT.BO</t>
  </si>
  <si>
    <t>Divyashakti Granites Ltd</t>
  </si>
  <si>
    <t>DIVYAJYQ.BO</t>
  </si>
  <si>
    <t>Divya Jyoti Industries Ltd</t>
  </si>
  <si>
    <t>DIVISLAB.NS</t>
  </si>
  <si>
    <t>Divi's Laboratories Ltd</t>
  </si>
  <si>
    <t>DIVISLAB.BO</t>
  </si>
  <si>
    <t>KALEFILMS.BO</t>
  </si>
  <si>
    <t>Divine Multimedia (India) Ltd</t>
  </si>
  <si>
    <t>DISHMAN.NS</t>
  </si>
  <si>
    <t>Dishman Pharmaceuticals &amp;</t>
  </si>
  <si>
    <t>DISHMAN.BO</t>
  </si>
  <si>
    <t>DISHTV.NS</t>
  </si>
  <si>
    <t>Dish TV India Ltd</t>
  </si>
  <si>
    <t>DISHTV.BO</t>
  </si>
  <si>
    <t>DISAQ.BO</t>
  </si>
  <si>
    <t>Disa India Ltd</t>
  </si>
  <si>
    <t>YATISHSE.BO</t>
  </si>
  <si>
    <t>Diligent Industries Ltd</t>
  </si>
  <si>
    <t>DIL.BO</t>
  </si>
  <si>
    <t>Dil Ltd</t>
  </si>
  <si>
    <t>DIGJAM.NS</t>
  </si>
  <si>
    <t>Digjam Ltd</t>
  </si>
  <si>
    <t>DIGJAM.BO</t>
  </si>
  <si>
    <t>DICIND.NS</t>
  </si>
  <si>
    <t>DIC India Ltd</t>
  </si>
  <si>
    <t>DIC.BO</t>
  </si>
  <si>
    <t>DIANATEA.BO</t>
  </si>
  <si>
    <t>Diana Tea Co Ltd</t>
  </si>
  <si>
    <t>DIACABLE.BO</t>
  </si>
  <si>
    <t>Diamond Power Infrastruct</t>
  </si>
  <si>
    <t>DIAMINESQ.BO</t>
  </si>
  <si>
    <t>Diamines &amp; Chemicals Ltd</t>
  </si>
  <si>
    <t>DIAMINV.BO</t>
  </si>
  <si>
    <t>Diamant Infrastructure Ltd</t>
  </si>
  <si>
    <t>DPTL.NS</t>
  </si>
  <si>
    <t>Dhunseri Petrochem &amp; Tea Ltd</t>
  </si>
  <si>
    <t>DHUNTEA.BO</t>
  </si>
  <si>
    <t>DHRUVCA.BO</t>
  </si>
  <si>
    <t>Dhruva Capital Services Ltd</t>
  </si>
  <si>
    <t>DHRUVES.BO</t>
  </si>
  <si>
    <t>Dhruv Estates Ltd</t>
  </si>
  <si>
    <t>DHPIND.BO</t>
  </si>
  <si>
    <t>DHP India Ltd</t>
  </si>
  <si>
    <t>DHOOTIND.BO</t>
  </si>
  <si>
    <t>Dhoot Industries Ltd</t>
  </si>
  <si>
    <t>DHOOTIN.BO</t>
  </si>
  <si>
    <t>Dhoot Industrial Finance Ltd</t>
  </si>
  <si>
    <t>HIRCC.BO</t>
  </si>
  <si>
    <t>Dhenu Buildcon India Ltd</t>
  </si>
  <si>
    <t>DEVIKA.BO</t>
  </si>
  <si>
    <t>Dharti Proteins Ltd</t>
  </si>
  <si>
    <t>DHARSUGAR.NS</t>
  </si>
  <si>
    <t>Dharani Sugars &amp; Chemicals Ltd</t>
  </si>
  <si>
    <t>DHARANI.BO</t>
  </si>
  <si>
    <t>DHARFIN.BO</t>
  </si>
  <si>
    <t>Dharani Finance Ltd</t>
  </si>
  <si>
    <t>DHARAMSI.BO</t>
  </si>
  <si>
    <t>Dharamsi Morarji Chemical</t>
  </si>
  <si>
    <t>ZDHJERK.BO</t>
  </si>
  <si>
    <t>Dhanvantri Jeevan Rekha Ltd</t>
  </si>
  <si>
    <t>DHANUS.BO</t>
  </si>
  <si>
    <t>Dhanus Technologies Ltd</t>
  </si>
  <si>
    <t>DHANUKA.BO</t>
  </si>
  <si>
    <t>Dhanuka Agritech Ltd</t>
  </si>
  <si>
    <t>RATIN.BO</t>
  </si>
  <si>
    <t>Dhanleela Investments</t>
  </si>
  <si>
    <t>DHANFAB.BO</t>
  </si>
  <si>
    <t>Dhanlaxmi Fabrics Ltd</t>
  </si>
  <si>
    <t>DHANCOT.BO</t>
  </si>
  <si>
    <t>Dhanlaxmi Cotex Ltd</t>
  </si>
  <si>
    <t>DHANBANK.NS</t>
  </si>
  <si>
    <t>Dhanlaxmi Bank Ltd</t>
  </si>
  <si>
    <t>DHANBANK.BO</t>
  </si>
  <si>
    <t>DHANROTO.BO</t>
  </si>
  <si>
    <t>Dhanalaxmi Rotospinners Ltd</t>
  </si>
  <si>
    <t>VEDANTH.BO</t>
  </si>
  <si>
    <t>Dhanada Corp Ltd</t>
  </si>
  <si>
    <t>DHAMPURE.BO</t>
  </si>
  <si>
    <t>Dhampure Speciality Sugars Ltd</t>
  </si>
  <si>
    <t>DHAMPURSU.NS</t>
  </si>
  <si>
    <t>Dhampur Sugar Mills Ltd</t>
  </si>
  <si>
    <t>DHAMPUR.BO</t>
  </si>
  <si>
    <t>DFM.BO</t>
  </si>
  <si>
    <t>DFM Foods Ltd</t>
  </si>
  <si>
    <t>DHANDA.BO</t>
  </si>
  <si>
    <t>DFL Infrastructure Finance Ltd</t>
  </si>
  <si>
    <t>DEWANHOUS.NS</t>
  </si>
  <si>
    <t>Dewan Housing Finance Corp Ltd</t>
  </si>
  <si>
    <t>DEWANHOUS.BO</t>
  </si>
  <si>
    <t>DEVKI.BO</t>
  </si>
  <si>
    <t>Devki Leasing And Finance Ltd</t>
  </si>
  <si>
    <t>DEVINE.BO</t>
  </si>
  <si>
    <t>Devine Impex Ltd</t>
  </si>
  <si>
    <t>DESHRAK.BO</t>
  </si>
  <si>
    <t>Desh Rakshak Aushdhalaya Ltd</t>
  </si>
  <si>
    <t>DENABANK.NS</t>
  </si>
  <si>
    <t>Dena Bank</t>
  </si>
  <si>
    <t>DENABANK.BO</t>
  </si>
  <si>
    <t>DEN.NS</t>
  </si>
  <si>
    <t>Den Networks Ltd</t>
  </si>
  <si>
    <t>DEN.BO</t>
  </si>
  <si>
    <t>DLTNCBL.BO</t>
  </si>
  <si>
    <t>Delton Cables Ltd</t>
  </si>
  <si>
    <t>DELTAMAG.BO</t>
  </si>
  <si>
    <t>Delta Magnets Ltd</t>
  </si>
  <si>
    <t>DELTACORP.NS</t>
  </si>
  <si>
    <t>Delta Corp Ltd</t>
  </si>
  <si>
    <t>DELTACORP.BO</t>
  </si>
  <si>
    <t>DEEPAKSP.BO</t>
  </si>
  <si>
    <t>Deepak Spinners Ltd</t>
  </si>
  <si>
    <t>DEEPAKNI.BO</t>
  </si>
  <si>
    <t>Deepak Nitrite Ltd</t>
  </si>
  <si>
    <t>DEEPAKFER.NS</t>
  </si>
  <si>
    <t>Deepak Fertilisers</t>
  </si>
  <si>
    <t>DEEPAKFERT.BO</t>
  </si>
  <si>
    <t>DEEPIND.BO</t>
  </si>
  <si>
    <t>Deep Industries Ltd</t>
  </si>
  <si>
    <t>DECOMIC.BO</t>
  </si>
  <si>
    <t>Deco-Mica Ltd</t>
  </si>
  <si>
    <t>DECOLIGHT.NS</t>
  </si>
  <si>
    <t>Decolight Ceramics Ltd</t>
  </si>
  <si>
    <t>DECOLIGHT.BO</t>
  </si>
  <si>
    <t>DECPO.BO</t>
  </si>
  <si>
    <t>Deccan Polypacks Ltd</t>
  </si>
  <si>
    <t>DECNGOLD.BO</t>
  </si>
  <si>
    <t>Deccan Gold Mines Ltd</t>
  </si>
  <si>
    <t>DCHL.BO</t>
  </si>
  <si>
    <t>Deccan Chronicle Holdings Ltd</t>
  </si>
  <si>
    <t>DECCANCE.NS</t>
  </si>
  <si>
    <t>Deccan Cements Ltd</t>
  </si>
  <si>
    <t>DECCANCE.BO</t>
  </si>
  <si>
    <t>DECANBRG.BO</t>
  </si>
  <si>
    <t>Deccan Bearings Ltd</t>
  </si>
  <si>
    <t>DENORA.BO</t>
  </si>
  <si>
    <t>De Nora India Ltd</t>
  </si>
  <si>
    <t>DCW.NS</t>
  </si>
  <si>
    <t>DCW Ltd</t>
  </si>
  <si>
    <t>DCW.BO</t>
  </si>
  <si>
    <t>DCMSRMCON.NS</t>
  </si>
  <si>
    <t>DCM Shriram Ltd</t>
  </si>
  <si>
    <t>DCMSHRIRAMC.BO</t>
  </si>
  <si>
    <t>DCMSHRIN.BO</t>
  </si>
  <si>
    <t>DCM Shriram Industries Ltd</t>
  </si>
  <si>
    <t>DCM.NS</t>
  </si>
  <si>
    <t>DCM Ltd</t>
  </si>
  <si>
    <t>DCM.BO</t>
  </si>
  <si>
    <t>DCMFIN.BO</t>
  </si>
  <si>
    <t>DCM Financial Services Ltd</t>
  </si>
  <si>
    <t>DCB.NS</t>
  </si>
  <si>
    <t>DCB Bank Ltd</t>
  </si>
  <si>
    <t>DCB.BO</t>
  </si>
  <si>
    <t>DBINT.BO</t>
  </si>
  <si>
    <t>DB (International) Stock</t>
  </si>
  <si>
    <t>DAZZEL.BO</t>
  </si>
  <si>
    <t>Dazzel Confindive Ltd</t>
  </si>
  <si>
    <t>DAULAT.BO</t>
  </si>
  <si>
    <t>Daulat Securities Ltd</t>
  </si>
  <si>
    <t>DATAMATIC.NS</t>
  </si>
  <si>
    <t>Datamatics Global Services Ltd</t>
  </si>
  <si>
    <t>DATAMGLOB.BO</t>
  </si>
  <si>
    <t>DANLAW.BO</t>
  </si>
  <si>
    <t>Danlaw Technologies India Ltd</t>
  </si>
  <si>
    <t>DAMOTH.BO</t>
  </si>
  <si>
    <t>Damodar Industries Ltd</t>
  </si>
  <si>
    <t>DALMIASUG.NS</t>
  </si>
  <si>
    <t>Dalmia Bharat Sugar and I</t>
  </si>
  <si>
    <t>DALMIACEM.BO</t>
  </si>
  <si>
    <t>DSINVEST.BO</t>
  </si>
  <si>
    <t>Dalal Street Investments Ltd</t>
  </si>
  <si>
    <t>DAIKAFFI.BO</t>
  </si>
  <si>
    <t>Daikaffil Chemicals India Ltd</t>
  </si>
  <si>
    <t>DAICHI.BO</t>
  </si>
  <si>
    <t>Dai-Ichi Karkaria Ltd</t>
  </si>
  <si>
    <t>DABUR.NS</t>
  </si>
  <si>
    <t>Dabur India Ltd</t>
  </si>
  <si>
    <t>DABUR.BO</t>
  </si>
  <si>
    <t>DSKULKARN.NS</t>
  </si>
  <si>
    <t>D S Kulkarni Developers Ltd</t>
  </si>
  <si>
    <t>DSKULKAR.BO</t>
  </si>
  <si>
    <t>DBREALTY.BO</t>
  </si>
  <si>
    <t>D B Realty Ltd</t>
  </si>
  <si>
    <t>DBCORP.NS</t>
  </si>
  <si>
    <t>D B Corp Ltd</t>
  </si>
  <si>
    <t>DBCORP.BO</t>
  </si>
  <si>
    <t>DNHWELD.BO</t>
  </si>
  <si>
    <t>D &amp; H India Ltd</t>
  </si>
  <si>
    <t>INFOTECEN.NS</t>
  </si>
  <si>
    <t>Cyient Ltd</t>
  </si>
  <si>
    <t>INFOTECENT.BO</t>
  </si>
  <si>
    <t>CYBERTECH.NS</t>
  </si>
  <si>
    <t>Cybertech Systems &amp; Softw</t>
  </si>
  <si>
    <t>CYBERTE.BO</t>
  </si>
  <si>
    <t>CYBERSC.BO</t>
  </si>
  <si>
    <t>Cyberscape Multimedia Ltd</t>
  </si>
  <si>
    <t>CYBERMAT.BO</t>
  </si>
  <si>
    <t>Cybermate Infotek Ltd</t>
  </si>
  <si>
    <t>CYBERMEDI.NS</t>
  </si>
  <si>
    <t>Cyber Media India Ltd</t>
  </si>
  <si>
    <t>CYBERMEDIA.BO</t>
  </si>
  <si>
    <t>CYBELEIND.BO</t>
  </si>
  <si>
    <t>Cybele Industries Ltd</t>
  </si>
  <si>
    <t>SOFTPRO.NS</t>
  </si>
  <si>
    <t>Cura Technologies Ltd</t>
  </si>
  <si>
    <t>SOFTPRO.BO</t>
  </si>
  <si>
    <t>CUPIDTR.BO</t>
  </si>
  <si>
    <t>Cupid Trades &amp; Finance Ltd</t>
  </si>
  <si>
    <t>CUPID.BO</t>
  </si>
  <si>
    <t>Cupid Ltd</t>
  </si>
  <si>
    <t>CUMMINSIN.NS</t>
  </si>
  <si>
    <t>Cummins India Ltd</t>
  </si>
  <si>
    <t>CUMMINS.BO</t>
  </si>
  <si>
    <t>CUBIFIN.BO</t>
  </si>
  <si>
    <t>Cubical Financial Services Ltd</t>
  </si>
  <si>
    <t>CUBEXTUB.NS</t>
  </si>
  <si>
    <t>Cubex Tubings Ltd</t>
  </si>
  <si>
    <t>CUBTU.BO</t>
  </si>
  <si>
    <t>COMPULE.BO</t>
  </si>
  <si>
    <t>CTIL Ltd</t>
  </si>
  <si>
    <t>CSSTECH.BO</t>
  </si>
  <si>
    <t>CSS Technergy Ltd</t>
  </si>
  <si>
    <t>CROMPGREA.NS</t>
  </si>
  <si>
    <t>Crompton Greaves Ltd</t>
  </si>
  <si>
    <t>CROMPTON.BO</t>
  </si>
  <si>
    <t>SRISARB.BO</t>
  </si>
  <si>
    <t>Crimson Metal Engineering</t>
  </si>
  <si>
    <t>CREWBOS.BO</t>
  </si>
  <si>
    <t>Crew BOS Products Ltd</t>
  </si>
  <si>
    <t>CRESTANI.NS</t>
  </si>
  <si>
    <t>Crest Animation Studios Ltd</t>
  </si>
  <si>
    <t>CRESTANI.BO</t>
  </si>
  <si>
    <t>CREATIVEY.NS</t>
  </si>
  <si>
    <t>Creative Eye Ltd</t>
  </si>
  <si>
    <t>CREATIVE.BO</t>
  </si>
  <si>
    <t>CRAZYINF.BO</t>
  </si>
  <si>
    <t>Crazy Infotech Ltd</t>
  </si>
  <si>
    <t>CRAVATEX.BO</t>
  </si>
  <si>
    <t>Cravatex Ltd</t>
  </si>
  <si>
    <t>CRANEX.BO</t>
  </si>
  <si>
    <t>Cranex Ltd</t>
  </si>
  <si>
    <t>CRANES.BO</t>
  </si>
  <si>
    <t>Cranes Software Internati</t>
  </si>
  <si>
    <t>COXKINGS.BO</t>
  </si>
  <si>
    <t>Cox and Kings Ltd</t>
  </si>
  <si>
    <t>COVENTRY.BO</t>
  </si>
  <si>
    <t>Coventry Coil-O-Matic (Ha</t>
  </si>
  <si>
    <t>NEOCURE.NS</t>
  </si>
  <si>
    <t>Country Condo's Ltd</t>
  </si>
  <si>
    <t>COUNCODOS.BO</t>
  </si>
  <si>
    <t>COUNCLB.BO</t>
  </si>
  <si>
    <t>Country Club India Ltd</t>
  </si>
  <si>
    <t>PHARCOM.BO</t>
  </si>
  <si>
    <t>Count N Denier (India) Ltd</t>
  </si>
  <si>
    <t>COSMOFILM.NS</t>
  </si>
  <si>
    <t>Cosmo Films Ltd</t>
  </si>
  <si>
    <t>COSMOFILMS.BO</t>
  </si>
  <si>
    <t>COSMOFE.BO</t>
  </si>
  <si>
    <t>Cosmo Ferrites Ltd</t>
  </si>
  <si>
    <t>COSCO.BO</t>
  </si>
  <si>
    <t>Cosco (India) Ltd</t>
  </si>
  <si>
    <t>COSBOARD.BO</t>
  </si>
  <si>
    <t>Cosboard Industries Limtied</t>
  </si>
  <si>
    <t>CORPBANK.NS</t>
  </si>
  <si>
    <t>Corporation Bank</t>
  </si>
  <si>
    <t>CORPBANK.BO</t>
  </si>
  <si>
    <t>CORPOCO.BO</t>
  </si>
  <si>
    <t>Corporate Courier</t>
  </si>
  <si>
    <t>COROMINTE.BO</t>
  </si>
  <si>
    <t>Coromandel International Ltd</t>
  </si>
  <si>
    <t>COREPROTE.NS</t>
  </si>
  <si>
    <t>Core Education</t>
  </si>
  <si>
    <t>COREPROJECT.BO</t>
  </si>
  <si>
    <t>CORDSCABL.NS</t>
  </si>
  <si>
    <t>Cords Cable Industries Ltd</t>
  </si>
  <si>
    <t>CORDS.BO</t>
  </si>
  <si>
    <t>CORALAB.BO</t>
  </si>
  <si>
    <t>Coral Laboratories Ltd</t>
  </si>
  <si>
    <t>CORALFIN.BO</t>
  </si>
  <si>
    <t>Coral India Finance &amp; Hou</t>
  </si>
  <si>
    <t>CONTROLPR.BO</t>
  </si>
  <si>
    <t>Control Print Ltd</t>
  </si>
  <si>
    <t>CONTPTR.BO</t>
  </si>
  <si>
    <t>Continental Petroleums Ltd</t>
  </si>
  <si>
    <t>CONTICON.BO</t>
  </si>
  <si>
    <t>Continental Controls Ltd</t>
  </si>
  <si>
    <t>CONTILI.BO</t>
  </si>
  <si>
    <t>Contil India Ltd</t>
  </si>
  <si>
    <t>CONCOR.NS</t>
  </si>
  <si>
    <t>Container Corp of India</t>
  </si>
  <si>
    <t>CONCOR.BO</t>
  </si>
  <si>
    <t>CNSDSEC.BO</t>
  </si>
  <si>
    <t>Consolidated Securities Ltd</t>
  </si>
  <si>
    <t>CONSOFINV.NS</t>
  </si>
  <si>
    <t>Consolidated Finvest &amp; Ho</t>
  </si>
  <si>
    <t>CCCL.NS</t>
  </si>
  <si>
    <t>Consolidated Construction</t>
  </si>
  <si>
    <t>CCCL.BO</t>
  </si>
  <si>
    <t>CONFIPET.BO</t>
  </si>
  <si>
    <t>Confidence Petroleum India Ltd</t>
  </si>
  <si>
    <t>CONART.BO</t>
  </si>
  <si>
    <t>Conart Engineers Ltd</t>
  </si>
  <si>
    <t>COMPUPN.BO</t>
  </si>
  <si>
    <t>Computer Point Ltd</t>
  </si>
  <si>
    <t>COMPUCO.BO</t>
  </si>
  <si>
    <t>Compucom Software Ltd</t>
  </si>
  <si>
    <t>COMPUAGE.BO</t>
  </si>
  <si>
    <t>Compuage Infocom Ltd</t>
  </si>
  <si>
    <t>COMPEAU.BO</t>
  </si>
  <si>
    <t>Competent Automobiles Co Ltd</t>
  </si>
  <si>
    <t>IT.BO</t>
  </si>
  <si>
    <t>Commex Technology Ltd</t>
  </si>
  <si>
    <t>COMFINTE.BO</t>
  </si>
  <si>
    <t>Comfort Intech Ltd</t>
  </si>
  <si>
    <t>COLINZ.BO</t>
  </si>
  <si>
    <t>Colinz Laboratories Ltd</t>
  </si>
  <si>
    <t>COLPAL.NS</t>
  </si>
  <si>
    <t>Colgate-Palmolive (India) Ltd</t>
  </si>
  <si>
    <t>COLGATE.BO</t>
  </si>
  <si>
    <t>COARO.BO</t>
  </si>
  <si>
    <t>Coastal Roadways Ltd</t>
  </si>
  <si>
    <t>CNIRESLTD.BO</t>
  </si>
  <si>
    <t>Cni Research Ltd</t>
  </si>
  <si>
    <t>CMI.BO</t>
  </si>
  <si>
    <t>CMI Ltd</t>
  </si>
  <si>
    <t>CMC.NS</t>
  </si>
  <si>
    <t>CMC Ltd</t>
  </si>
  <si>
    <t>CMC.BO</t>
  </si>
  <si>
    <t>CLUTCHAUT.NS</t>
  </si>
  <si>
    <t>Clutch Auto Ltd</t>
  </si>
  <si>
    <t>CLUTCH.BO</t>
  </si>
  <si>
    <t>CLIOINFO.BO</t>
  </si>
  <si>
    <t>Clio Infotech Ltd</t>
  </si>
  <si>
    <t>CLASSIC.NS</t>
  </si>
  <si>
    <t>Classic Diamonds India Ltd</t>
  </si>
  <si>
    <t>CLASSICD.BO</t>
  </si>
  <si>
    <t>CLARUS.BO</t>
  </si>
  <si>
    <t>Clarus Finance &amp; Securiti</t>
  </si>
  <si>
    <t>CLNINDIA.NS</t>
  </si>
  <si>
    <t>Clariant Chemicals India Ltd</t>
  </si>
  <si>
    <t>CLARICHEM.BO</t>
  </si>
  <si>
    <t>CITYMAN.BO</t>
  </si>
  <si>
    <t>Cityman Ltd</t>
  </si>
  <si>
    <t>CUB.NS</t>
  </si>
  <si>
    <t>City Union Bank Ltd</t>
  </si>
  <si>
    <t>CITYUNIONBK.BO</t>
  </si>
  <si>
    <t>CITIPOR.BO</t>
  </si>
  <si>
    <t>Citiport Financial Servic</t>
  </si>
  <si>
    <t>CISTRO.BO</t>
  </si>
  <si>
    <t>Cistro Telelink Ltd</t>
  </si>
  <si>
    <t>CSIL.BO</t>
  </si>
  <si>
    <t>Circuit Systems (India) Ltd</t>
  </si>
  <si>
    <t>CIPLA.NS</t>
  </si>
  <si>
    <t>Cipla Ltd</t>
  </si>
  <si>
    <t>CIPLA.BO</t>
  </si>
  <si>
    <t>CINEVISTA.NS</t>
  </si>
  <si>
    <t>Cinevista Ltd</t>
  </si>
  <si>
    <t>CINEVIST.BO</t>
  </si>
  <si>
    <t>CINERAD.BO</t>
  </si>
  <si>
    <t>Cinerad Communications Ltd</t>
  </si>
  <si>
    <t>CINEMAX.NS</t>
  </si>
  <si>
    <t>Cinemax Properties Ltd</t>
  </si>
  <si>
    <t>CINEMAX.BO</t>
  </si>
  <si>
    <t>CINDHO.BO</t>
  </si>
  <si>
    <t>Cindrella Hotels Ltd</t>
  </si>
  <si>
    <t>CIMMCO.BO</t>
  </si>
  <si>
    <t>Cimmco Birla Ltd</t>
  </si>
  <si>
    <t>CILSEC.BO</t>
  </si>
  <si>
    <t>CIL Securities Ltd</t>
  </si>
  <si>
    <t>CHAKKILAM.BO</t>
  </si>
  <si>
    <t>Cigniti Technologies Ltd</t>
  </si>
  <si>
    <t>CHROMATI.BO</t>
  </si>
  <si>
    <t>Chromatic India Ltd</t>
  </si>
  <si>
    <t>CHOWGSTE.BO</t>
  </si>
  <si>
    <t>Chowgule Steamships Ltd</t>
  </si>
  <si>
    <t>CHORDIA.BO</t>
  </si>
  <si>
    <t>Chordia Food Products Ltd</t>
  </si>
  <si>
    <t>CHOLAFIN.NS</t>
  </si>
  <si>
    <t>Cholamandalam Investment</t>
  </si>
  <si>
    <t>CHOLADBS.BO</t>
  </si>
  <si>
    <t>CHOKSILA.BO</t>
  </si>
  <si>
    <t>Choksi Laboratories Ltd</t>
  </si>
  <si>
    <t>CHOKSI.BO</t>
  </si>
  <si>
    <t>Choksi Imaging Ltd</t>
  </si>
  <si>
    <t>CHOKSEC.BO</t>
  </si>
  <si>
    <t>Chokhani Securities Ltd</t>
  </si>
  <si>
    <t>CHOICEIN.BO</t>
  </si>
  <si>
    <t>Choice International Ltd</t>
  </si>
  <si>
    <t>ZENUINFO.BO</t>
  </si>
  <si>
    <t>Choice Infra Ventures Ltd</t>
  </si>
  <si>
    <t>CHITRTX.BO</t>
  </si>
  <si>
    <t>Chitradurga Spintex Ltd</t>
  </si>
  <si>
    <t>CHHATTIND.BO</t>
  </si>
  <si>
    <t>Chhattisgarh Industries Ltd</t>
  </si>
  <si>
    <t>CHEVIOT.BO</t>
  </si>
  <si>
    <t>Cheviot Co Ltd</t>
  </si>
  <si>
    <t>CHESLINTE.NS</t>
  </si>
  <si>
    <t>Cheslind Textiles Ltd</t>
  </si>
  <si>
    <t>CHESLITE.BO</t>
  </si>
  <si>
    <t>CHENNPETR.NS</t>
  </si>
  <si>
    <t>Chennai Petroleum Corp Ltd</t>
  </si>
  <si>
    <t>CHENNPETRO.BO</t>
  </si>
  <si>
    <t>CMMHOSP.BO</t>
  </si>
  <si>
    <t>Chennai Meenakshi Multisp</t>
  </si>
  <si>
    <t>CHEMFALKA.NS</t>
  </si>
  <si>
    <t>Chemfab Alkalies Ltd</t>
  </si>
  <si>
    <t>CHEMALK.BO</t>
  </si>
  <si>
    <t>CHEMBOND.BO</t>
  </si>
  <si>
    <t>Chembond Chemicals Ltd</t>
  </si>
  <si>
    <t>CHDDLTD.BO</t>
  </si>
  <si>
    <t>CHD Developers Ltd</t>
  </si>
  <si>
    <t>CHLOGIST.BO</t>
  </si>
  <si>
    <t>Chartered Logistics Ltd</t>
  </si>
  <si>
    <t>CHRTEDCA.BO</t>
  </si>
  <si>
    <t>Chartered Capital &amp; Inves</t>
  </si>
  <si>
    <t>CHARMS.BO</t>
  </si>
  <si>
    <t>Charms Industries Ltd</t>
  </si>
  <si>
    <t>CHANDRAP.BO</t>
  </si>
  <si>
    <t>Chandra Prabhu</t>
  </si>
  <si>
    <t>MONOSEC.BO</t>
  </si>
  <si>
    <t>Champion Finsec Ltd</t>
  </si>
  <si>
    <t>CHAMBLFER.NS</t>
  </si>
  <si>
    <t>Chambal Fertilisers &amp; Che</t>
  </si>
  <si>
    <t>CHAMBAL.BO</t>
  </si>
  <si>
    <t>CHAMANSEQ.BO</t>
  </si>
  <si>
    <t>Chaman Lal Setia Exports Ltd</t>
  </si>
  <si>
    <t>CGVAK.BO</t>
  </si>
  <si>
    <t>CG-Vak Software &amp; Exports Ltd</t>
  </si>
  <si>
    <t>CFLCAP.BO</t>
  </si>
  <si>
    <t>CFL Capital Financial Ser</t>
  </si>
  <si>
    <t>CESC.NS</t>
  </si>
  <si>
    <t>Cesc Ltd</t>
  </si>
  <si>
    <t>CESC.BO</t>
  </si>
  <si>
    <t>CEREBRA.BO</t>
  </si>
  <si>
    <t>Cerebra Integrated Techno</t>
  </si>
  <si>
    <t>CERA.NS</t>
  </si>
  <si>
    <t>Cera Sanitaryware Ltd</t>
  </si>
  <si>
    <t>CERASAN.BO</t>
  </si>
  <si>
    <t>CENTURYTE.NS</t>
  </si>
  <si>
    <t>Century Textiles &amp; Indus</t>
  </si>
  <si>
    <t>CENTURYTEX.BO</t>
  </si>
  <si>
    <t>CENTURYPL.NS</t>
  </si>
  <si>
    <t>Century Plyboards India Ltd</t>
  </si>
  <si>
    <t>CENTPLY.BO</t>
  </si>
  <si>
    <t>CENTEXT.NS</t>
  </si>
  <si>
    <t>Century Extrusions Ltd</t>
  </si>
  <si>
    <t>CENTEXTR.BO</t>
  </si>
  <si>
    <t>CENTENKA.NS</t>
  </si>
  <si>
    <t>Century Enka Ltd</t>
  </si>
  <si>
    <t>CENTENKA.BO</t>
  </si>
  <si>
    <t>CENPORT.BO</t>
  </si>
  <si>
    <t>Century 21St Portfolio Ltd</t>
  </si>
  <si>
    <t>CENTUM.NS</t>
  </si>
  <si>
    <t>Centum Electronics Ltd</t>
  </si>
  <si>
    <t>CENTUM.BO</t>
  </si>
  <si>
    <t>CENTPROV.BO</t>
  </si>
  <si>
    <t>Central Provinces</t>
  </si>
  <si>
    <t>CENTRALBK.NS</t>
  </si>
  <si>
    <t>Central Bank of India</t>
  </si>
  <si>
    <t>CENTRALBK.BO</t>
  </si>
  <si>
    <t>CSURGSU.BO</t>
  </si>
  <si>
    <t>Centenial Surgical Suture Ltd</t>
  </si>
  <si>
    <t>CENLUB.BO</t>
  </si>
  <si>
    <t>Cenlub Industries Ltd</t>
  </si>
  <si>
    <t>CELESTIAL.NS</t>
  </si>
  <si>
    <t>Celestial Biolabs Ltd</t>
  </si>
  <si>
    <t>CELESTIAL.BO</t>
  </si>
  <si>
    <t>CELEBRITY.NS</t>
  </si>
  <si>
    <t>Celebrity Fashions Ltd</t>
  </si>
  <si>
    <t>CELEBRITY.BO</t>
  </si>
  <si>
    <t>CEENIK.BO</t>
  </si>
  <si>
    <t>Ceenik Exports (India) Ltd</t>
  </si>
  <si>
    <t>CEEJAY.BO</t>
  </si>
  <si>
    <t>Ceejay Finance Ltd</t>
  </si>
  <si>
    <t>CEATLTD.NS</t>
  </si>
  <si>
    <t>Ceat Ltd</t>
  </si>
  <si>
    <t>CEAT.BO</t>
  </si>
  <si>
    <t>COMDI.BO</t>
  </si>
  <si>
    <t>CDI International Ltd</t>
  </si>
  <si>
    <t>CCSIN.BO</t>
  </si>
  <si>
    <t>CCS Infotech Ltd</t>
  </si>
  <si>
    <t>CATVISIO.BO</t>
  </si>
  <si>
    <t>Catvision Products Ltd</t>
  </si>
  <si>
    <t>CATECH.BO</t>
  </si>
  <si>
    <t>CAT Technologies Ltd</t>
  </si>
  <si>
    <t>CARNATIN.BO</t>
  </si>
  <si>
    <t>Carnation Industries Ltd</t>
  </si>
  <si>
    <t>CAPRIHAN.BO</t>
  </si>
  <si>
    <t>Caprihans India Ltd</t>
  </si>
  <si>
    <t>BADALEX.BO</t>
  </si>
  <si>
    <t>Capricorn Systems Global</t>
  </si>
  <si>
    <t>MONEYMATF.BO</t>
  </si>
  <si>
    <t>Capri Global Capital Ltd</t>
  </si>
  <si>
    <t>CAPMANFI.BO</t>
  </si>
  <si>
    <t>Capman Financials Ltd</t>
  </si>
  <si>
    <t>CAPPL.BO</t>
  </si>
  <si>
    <t>Caplin Point Laboratories Ltd</t>
  </si>
  <si>
    <t>CAPITALT.BO</t>
  </si>
  <si>
    <t>Capital Trust Ltd</t>
  </si>
  <si>
    <t>FCH.NS</t>
  </si>
  <si>
    <t>Capital First Ltd</t>
  </si>
  <si>
    <t>FCH.BO</t>
  </si>
  <si>
    <t>CANTABIL.NS</t>
  </si>
  <si>
    <t>Cantabil Retail India Ltd</t>
  </si>
  <si>
    <t>CANBK.NS</t>
  </si>
  <si>
    <t>Canara Bank</t>
  </si>
  <si>
    <t>CANARABANK.BO</t>
  </si>
  <si>
    <t>CANFINHOM.NS</t>
  </si>
  <si>
    <t>Can Fin Homes Ltd</t>
  </si>
  <si>
    <t>CANFINHOME.BO</t>
  </si>
  <si>
    <t>CAMSONBIO.BO</t>
  </si>
  <si>
    <t>Camson Bio Technologies Ltd</t>
  </si>
  <si>
    <t>CAMPHOR.BO</t>
  </si>
  <si>
    <t>Camphor &amp; Allied Products Ltd</t>
  </si>
  <si>
    <t>CAMLIN.NS</t>
  </si>
  <si>
    <t>Camlin Ltd</t>
  </si>
  <si>
    <t>CAMLIN.BO</t>
  </si>
  <si>
    <t>CAMLNFINE.BO</t>
  </si>
  <si>
    <t>Camlin Fine Sciences Ltd</t>
  </si>
  <si>
    <t>CAMEXLTD.BO</t>
  </si>
  <si>
    <t>Camex Ltd</t>
  </si>
  <si>
    <t>CTE.NS</t>
  </si>
  <si>
    <t>Cambridge Technology Ente</t>
  </si>
  <si>
    <t>CTE.BO</t>
  </si>
  <si>
    <t>CALSREF.BO</t>
  </si>
  <si>
    <t>Cals Refineries Ltd</t>
  </si>
  <si>
    <t>CALSOFT.NS</t>
  </si>
  <si>
    <t>California Software Co Ltd</t>
  </si>
  <si>
    <t>CALIFSOF.BO</t>
  </si>
  <si>
    <t>CALCOM.BO</t>
  </si>
  <si>
    <t>Calcom Vision Ltd</t>
  </si>
  <si>
    <t>CAIRN.NS</t>
  </si>
  <si>
    <t>Cairn India Ltd</t>
  </si>
  <si>
    <t>CAIRN.BO</t>
  </si>
  <si>
    <t>CADILAHC.NS</t>
  </si>
  <si>
    <t>Cadila Healthcare Ltd</t>
  </si>
  <si>
    <t>CADILAHC.BO</t>
  </si>
  <si>
    <t>CJGEL.BO</t>
  </si>
  <si>
    <t>C J Gelatine Products Ltd</t>
  </si>
  <si>
    <t>CANDC.NS</t>
  </si>
  <si>
    <t>C &amp; C Constructions Ltd</t>
  </si>
  <si>
    <t>CANDC.BO</t>
  </si>
  <si>
    <t>SUAVE.BO</t>
  </si>
  <si>
    <t>Byke Hospitality Ltd</t>
  </si>
  <si>
    <t>GANDHIAP.BO</t>
  </si>
  <si>
    <t>Butterfly Gandhimathi</t>
  </si>
  <si>
    <t>BURNPUR.NS</t>
  </si>
  <si>
    <t>Burnpur Cement Ltd</t>
  </si>
  <si>
    <t>BURNPUR.BO</t>
  </si>
  <si>
    <t>BSL.NS</t>
  </si>
  <si>
    <t>BSL Ltd</t>
  </si>
  <si>
    <t>BSL.BO</t>
  </si>
  <si>
    <t>BSELINFRA.NS</t>
  </si>
  <si>
    <t>BSEL Infrastructure Realty Ltd</t>
  </si>
  <si>
    <t>BSELINFRA.BO</t>
  </si>
  <si>
    <t>BRUSHMAN.BO</t>
  </si>
  <si>
    <t>Brushman (India) Ltd</t>
  </si>
  <si>
    <t>BROADCAST.NS</t>
  </si>
  <si>
    <t>Broadcast Initiatives Ltd</t>
  </si>
  <si>
    <t>BROADCAST.BO</t>
  </si>
  <si>
    <t>BRITANNIA.NS</t>
  </si>
  <si>
    <t>Britannia Industries Ltd</t>
  </si>
  <si>
    <t>BRITANNIA.BO</t>
  </si>
  <si>
    <t>BRIJLEAS.BO</t>
  </si>
  <si>
    <t>Brijlaxmi Leasing</t>
  </si>
  <si>
    <t>BRIGHTBR.BO</t>
  </si>
  <si>
    <t>Bright Brothers Ltd</t>
  </si>
  <si>
    <t>BRIGADE.BO</t>
  </si>
  <si>
    <t>Brigade Enterprises Ltd</t>
  </si>
  <si>
    <t>BRIDGESE.BO</t>
  </si>
  <si>
    <t>Bridge Securities Ltd</t>
  </si>
  <si>
    <t>BRAWN.BO</t>
  </si>
  <si>
    <t>Brawn Biotech Ltd</t>
  </si>
  <si>
    <t>BRANDHOUS.NS</t>
  </si>
  <si>
    <t>Brandhouse Retails Ltd</t>
  </si>
  <si>
    <t>BRANDHOUS.BO</t>
  </si>
  <si>
    <t>BRANDREAL.BO</t>
  </si>
  <si>
    <t>Brand Realty Services Ltd</t>
  </si>
  <si>
    <t>BRAKAUT.BO</t>
  </si>
  <si>
    <t>Brakes Auto (India) Ltd</t>
  </si>
  <si>
    <t>BRAHMANAN.BO</t>
  </si>
  <si>
    <t>Brahmanand Himghar Ltd</t>
  </si>
  <si>
    <t>BRADYM.BO</t>
  </si>
  <si>
    <t>Brady &amp; Morris</t>
  </si>
  <si>
    <t>BPL.NS</t>
  </si>
  <si>
    <t>BPL Ltd</t>
  </si>
  <si>
    <t>BPL.BO</t>
  </si>
  <si>
    <t>BOSCHLTD.NS</t>
  </si>
  <si>
    <t>Bosch Ltd</t>
  </si>
  <si>
    <t>BOSCHL.BO</t>
  </si>
  <si>
    <t>BORAX.BO</t>
  </si>
  <si>
    <t>Borax Morarji Ltd</t>
  </si>
  <si>
    <t>BONINDL.BO</t>
  </si>
  <si>
    <t>Bonanza Industries Ltd</t>
  </si>
  <si>
    <t>WHITELIO.BO</t>
  </si>
  <si>
    <t>Bombay Talkies Ltd</t>
  </si>
  <si>
    <t>BOMSS.BO</t>
  </si>
  <si>
    <t>Bombay Swadeshi Stores Ltd</t>
  </si>
  <si>
    <t>BRFL.NS</t>
  </si>
  <si>
    <t>Bombay Rayon Fashions Ltd</t>
  </si>
  <si>
    <t>BRFL.BO</t>
  </si>
  <si>
    <t>BOMDYEING.NS</t>
  </si>
  <si>
    <t>Bombay Dyeing</t>
  </si>
  <si>
    <t>BOMBAYDY.BO</t>
  </si>
  <si>
    <t>BOMBCYC.BO</t>
  </si>
  <si>
    <t>Bombay Cycle &amp; Motor</t>
  </si>
  <si>
    <t>BOMBURH.BO</t>
  </si>
  <si>
    <t>Bombay Burmah Trading</t>
  </si>
  <si>
    <t>BODHTREE.NS</t>
  </si>
  <si>
    <t>Bodhtree Consulting Ltd</t>
  </si>
  <si>
    <t>BODALCHEM.BO</t>
  </si>
  <si>
    <t>Bodal Chemicals Ltd</t>
  </si>
  <si>
    <t>BNRUDY.BO</t>
  </si>
  <si>
    <t>BNR Udyog Ltd</t>
  </si>
  <si>
    <t>BNKCAP.BO</t>
  </si>
  <si>
    <t>BNK Capital Markets Ltd</t>
  </si>
  <si>
    <t>BMBMUMG.BO</t>
  </si>
  <si>
    <t>BMB Music &amp; Magnetics Ltd</t>
  </si>
  <si>
    <t>BLUCHIP.BO</t>
  </si>
  <si>
    <t>Bluechip Stockspin Ltd</t>
  </si>
  <si>
    <t>BLUESTARC.NS</t>
  </si>
  <si>
    <t>Blue Star Ltd</t>
  </si>
  <si>
    <t>BLUESTAR.BO</t>
  </si>
  <si>
    <t>BLUESTINF.NS</t>
  </si>
  <si>
    <t>Blue Star Infotech Ltd</t>
  </si>
  <si>
    <t>BLUESTINFO.BO</t>
  </si>
  <si>
    <t>BLUEDART.NS</t>
  </si>
  <si>
    <t>Blue Dart Express Ltd</t>
  </si>
  <si>
    <t>BLUEDART.BO</t>
  </si>
  <si>
    <t>BLUECOAST.NS</t>
  </si>
  <si>
    <t>Blue Coast Hotels Ltd</t>
  </si>
  <si>
    <t>MOREPENH.BO</t>
  </si>
  <si>
    <t>BLUECHIPT.BO</t>
  </si>
  <si>
    <t>Blue Chip Tex Industries Ltd</t>
  </si>
  <si>
    <t>BLUECHIP.NS</t>
  </si>
  <si>
    <t>Blue Chip India Ltd</t>
  </si>
  <si>
    <t>BLUECHIPI.BO</t>
  </si>
  <si>
    <t>BLSINFOTE.BO</t>
  </si>
  <si>
    <t>BLS Infotech Ltd</t>
  </si>
  <si>
    <t>BLOIN.BO</t>
  </si>
  <si>
    <t>Bloom Industries Ltd</t>
  </si>
  <si>
    <t>BLOOM.BO</t>
  </si>
  <si>
    <t>Bloom Dekor Ltd</t>
  </si>
  <si>
    <t>BLISSGVS.BO</t>
  </si>
  <si>
    <t>Bliss GVS Pharma Ltd</t>
  </si>
  <si>
    <t>BLBLIMITE.NS</t>
  </si>
  <si>
    <t>BLB Ltd</t>
  </si>
  <si>
    <t>BLB.BO</t>
  </si>
  <si>
    <t>SHGRANI.BO</t>
  </si>
  <si>
    <t>Blazon Marbles Ltd</t>
  </si>
  <si>
    <t>BLACKROSE.BO</t>
  </si>
  <si>
    <t>Black Rose Industries Ltd</t>
  </si>
  <si>
    <t>BITS.BO</t>
  </si>
  <si>
    <t>BITS Ltd</t>
  </si>
  <si>
    <t>BISIL.BO</t>
  </si>
  <si>
    <t>Bisleri Gujarat Ltd</t>
  </si>
  <si>
    <t>BIRSHLEDU.BO</t>
  </si>
  <si>
    <t>Birla Shloka Edutech Ltd</t>
  </si>
  <si>
    <t>BIRLAPREC.BO</t>
  </si>
  <si>
    <t>Birla Precision Technolog</t>
  </si>
  <si>
    <t>BIRLAPOWER.BO</t>
  </si>
  <si>
    <t>Birla Power Solutions Ltd</t>
  </si>
  <si>
    <t>BIRLAERIC.NS</t>
  </si>
  <si>
    <t>Birla Ericsson Optical Ltd</t>
  </si>
  <si>
    <t>BIRLAERI.BO</t>
  </si>
  <si>
    <t>BIRLACOT.NS</t>
  </si>
  <si>
    <t>Birla Cotsyn (India) Ltd</t>
  </si>
  <si>
    <t>BIRLACOT.BO</t>
  </si>
  <si>
    <t>BIRLACORP.NS</t>
  </si>
  <si>
    <t>Birla Corp Ltd</t>
  </si>
  <si>
    <t>BIRLACORP.BO</t>
  </si>
  <si>
    <t>BIRLACAP.BO</t>
  </si>
  <si>
    <t>Birla Capital &amp; Financial</t>
  </si>
  <si>
    <t>BIOPAC.BO</t>
  </si>
  <si>
    <t>Biopac India Corp Ltd</t>
  </si>
  <si>
    <t>BIOFIL.BO</t>
  </si>
  <si>
    <t>Biofil Chemicals &amp; Pharma</t>
  </si>
  <si>
    <t>BIOCON.NS</t>
  </si>
  <si>
    <t>Biocon Ltd</t>
  </si>
  <si>
    <t>BIOCON.BO</t>
  </si>
  <si>
    <t>BINNY.BO</t>
  </si>
  <si>
    <t>Binny Ltd</t>
  </si>
  <si>
    <t>ZBINTXPP.BO</t>
  </si>
  <si>
    <t>Binayak Tex Processors Ltd</t>
  </si>
  <si>
    <t>BINANIIND.NS</t>
  </si>
  <si>
    <t>Binani Industries Ltd</t>
  </si>
  <si>
    <t>BINANIZINC.BO</t>
  </si>
  <si>
    <t>BIMETAL.BO</t>
  </si>
  <si>
    <t>Bimetal Bearings Ltd</t>
  </si>
  <si>
    <t>BILPOWER.NS</t>
  </si>
  <si>
    <t>Bilpower Ltd</t>
  </si>
  <si>
    <t>BILPOWERQ.BO</t>
  </si>
  <si>
    <t>BI.BO</t>
  </si>
  <si>
    <t>Bilcare Ltd</t>
  </si>
  <si>
    <t>BIHSPONG.BO</t>
  </si>
  <si>
    <t>Bihar Sponge Iron Ltd</t>
  </si>
  <si>
    <t>BHUWALST.BO</t>
  </si>
  <si>
    <t>Bhuwalka Steel Industries Ltd</t>
  </si>
  <si>
    <t>BHUSANSTL.NS</t>
  </si>
  <si>
    <t>Bhushan Steel Ltd</t>
  </si>
  <si>
    <t>BHUSSTEEL.BO</t>
  </si>
  <si>
    <t>BHRKALM.BO</t>
  </si>
  <si>
    <t>Bhoruka Aluminium Ltd</t>
  </si>
  <si>
    <t>BTTL.BO</t>
  </si>
  <si>
    <t>Bhilwara Technical</t>
  </si>
  <si>
    <t>BHILSPIN.BO</t>
  </si>
  <si>
    <t>Bhilwara Spinners Ltd</t>
  </si>
  <si>
    <t>BHEEMACEM.BO</t>
  </si>
  <si>
    <t>Bheema Cements Ltd</t>
  </si>
  <si>
    <t>BIL.NS</t>
  </si>
  <si>
    <t>Bhartiya International Ltd</t>
  </si>
  <si>
    <t>BIL.BO</t>
  </si>
  <si>
    <t>BHARTIART.NS</t>
  </si>
  <si>
    <t>Bharti Airtel Ltd</t>
  </si>
  <si>
    <t>BHARTIARTL.BO</t>
  </si>
  <si>
    <t>BHARTISHI.NS</t>
  </si>
  <si>
    <t>Bharati Shipyard Ltd</t>
  </si>
  <si>
    <t>BHARSHIP.BO</t>
  </si>
  <si>
    <t>BHARATSE.BO</t>
  </si>
  <si>
    <t>Bharat Seats Ltd</t>
  </si>
  <si>
    <t>BHARATRAS.NS</t>
  </si>
  <si>
    <t>Bharat Rasayan Ltd</t>
  </si>
  <si>
    <t>BHTRAS.BO</t>
  </si>
  <si>
    <t>BPCL.NS</t>
  </si>
  <si>
    <t>Bharat Petroleum Corp Ltd</t>
  </si>
  <si>
    <t>BPCL.BO</t>
  </si>
  <si>
    <t>BIBCL.BO</t>
  </si>
  <si>
    <t>Bharat Immunologies</t>
  </si>
  <si>
    <t>BHEL.BO</t>
  </si>
  <si>
    <t>Bharat Heavy Electricals</t>
  </si>
  <si>
    <t>BHEL.NS</t>
  </si>
  <si>
    <t>BHARATGEA.NS</t>
  </si>
  <si>
    <t>Bharat Gears Ltd</t>
  </si>
  <si>
    <t>BHARATGE.BO</t>
  </si>
  <si>
    <t>BHARATFOR.NS</t>
  </si>
  <si>
    <t>Bharat Forge Ltd</t>
  </si>
  <si>
    <t>BHARATFORG.BO</t>
  </si>
  <si>
    <t>BEL.NS</t>
  </si>
  <si>
    <t>Bharat Electronics Ltd</t>
  </si>
  <si>
    <t>BEL.BO</t>
  </si>
  <si>
    <t>BBL.NS</t>
  </si>
  <si>
    <t>Bharat Bijlee Ltd</t>
  </si>
  <si>
    <t>BBL.BO</t>
  </si>
  <si>
    <t>BHARAT.BO</t>
  </si>
  <si>
    <t>Bharat Bhushan Share &amp; Co</t>
  </si>
  <si>
    <t>BFIL.BO</t>
  </si>
  <si>
    <t>Bharat Agri Fert &amp; Realty Ltd</t>
  </si>
  <si>
    <t>BEPL.NS</t>
  </si>
  <si>
    <t>Bhansali Engineering Poly</t>
  </si>
  <si>
    <t>BEPL.BO</t>
  </si>
  <si>
    <t>BHANDHOS.BO</t>
  </si>
  <si>
    <t>Bhandari Hosiery Exports Ltd</t>
  </si>
  <si>
    <t>BHAGYFN.BO</t>
  </si>
  <si>
    <t>Bhagyashree Leasing</t>
  </si>
  <si>
    <t>BHAGYNAGA.NS</t>
  </si>
  <si>
    <t>Bhagyanagar India Ltd</t>
  </si>
  <si>
    <t>BHAGYAIND.BO</t>
  </si>
  <si>
    <t>BGWTATO.BO</t>
  </si>
  <si>
    <t>Bhagwati Autocast Ltd</t>
  </si>
  <si>
    <t>BHAGWNME.BO</t>
  </si>
  <si>
    <t>Bhagwandas Metals Ltd</t>
  </si>
  <si>
    <t>BHAGCHEM.BO</t>
  </si>
  <si>
    <t>Bhagiradha Chemicals</t>
  </si>
  <si>
    <t>BHAGERIA.BO</t>
  </si>
  <si>
    <t>Bhageria Dye Chem Ltd</t>
  </si>
  <si>
    <t>BHAGGAS.BO</t>
  </si>
  <si>
    <t>Bhagawati Gas Ltd</t>
  </si>
  <si>
    <t>BGRENERGY.NS</t>
  </si>
  <si>
    <t>BGR Energy Systems Ltd</t>
  </si>
  <si>
    <t>BGRENERGY.BO</t>
  </si>
  <si>
    <t>BGIL.BO</t>
  </si>
  <si>
    <t>BGIL Films &amp; Technologies Ltd</t>
  </si>
  <si>
    <t>BFUTILITI.NS</t>
  </si>
  <si>
    <t>BF Utilities Ltd</t>
  </si>
  <si>
    <t>BFUTI.BO</t>
  </si>
  <si>
    <t>BSTCR.BO</t>
  </si>
  <si>
    <t>Best &amp; Crompton</t>
  </si>
  <si>
    <t>BERYLSE.BO</t>
  </si>
  <si>
    <t>Beryl Securities Ltd</t>
  </si>
  <si>
    <t>BERLDRG.BO</t>
  </si>
  <si>
    <t>Beryl Drugs Ltd</t>
  </si>
  <si>
    <t>BERVINL.BO</t>
  </si>
  <si>
    <t>Bervin Investment</t>
  </si>
  <si>
    <t>BERGEPAIN.NS</t>
  </si>
  <si>
    <t>Berger Paints India Ltd</t>
  </si>
  <si>
    <t>BERGEPAINT.BO</t>
  </si>
  <si>
    <t>BENGALT.BO</t>
  </si>
  <si>
    <t>Bengal Tea &amp; Fabrics Ltd</t>
  </si>
  <si>
    <t>BENGALASM.BO</t>
  </si>
  <si>
    <t>Bengal &amp; Assam Co Ltd</t>
  </si>
  <si>
    <t>BENARAS.BO</t>
  </si>
  <si>
    <t>Benares Hotels Ltd</t>
  </si>
  <si>
    <t>BEML.NS</t>
  </si>
  <si>
    <t>BEML Ltd</t>
  </si>
  <si>
    <t>BEML.BO</t>
  </si>
  <si>
    <t>BEMHY.BO</t>
  </si>
  <si>
    <t>Bemco Hydraulics Ltd</t>
  </si>
  <si>
    <t>BELAGRO.BO</t>
  </si>
  <si>
    <t>Bell AGromachina Ltd</t>
  </si>
  <si>
    <t>BEEYU.BO</t>
  </si>
  <si>
    <t>Beeyu Overseas Ltd</t>
  </si>
  <si>
    <t>BECKONIN.BO</t>
  </si>
  <si>
    <t>Beckons Industries Ltd</t>
  </si>
  <si>
    <t>BEARDSELL.NS</t>
  </si>
  <si>
    <t>Beardsell Ltd</t>
  </si>
  <si>
    <t>BDH.BO</t>
  </si>
  <si>
    <t>Bdh Industries Ltd</t>
  </si>
  <si>
    <t>BHATICH.BO</t>
  </si>
  <si>
    <t>BCL Industries</t>
  </si>
  <si>
    <t>BCCFUBA.BO</t>
  </si>
  <si>
    <t>BCC Fuba India Ltd</t>
  </si>
  <si>
    <t>BAYERCROP.NS</t>
  </si>
  <si>
    <t>Bayer CropScience Ltd</t>
  </si>
  <si>
    <t>BAYER.BO</t>
  </si>
  <si>
    <t>BATLIBOI.BO</t>
  </si>
  <si>
    <t>Batliboi Ltd</t>
  </si>
  <si>
    <t>BASILINF.BO</t>
  </si>
  <si>
    <t>Basil Infrastructure Proj</t>
  </si>
  <si>
    <t>BASF.NS</t>
  </si>
  <si>
    <t>BASF India Ltd</t>
  </si>
  <si>
    <t>BASF.BO</t>
  </si>
  <si>
    <t>BASANTGL.BO</t>
  </si>
  <si>
    <t>Basant Agro-Tech India Ltd</t>
  </si>
  <si>
    <t>BARTRONIC.NS</t>
  </si>
  <si>
    <t>Bartronics India Ltd</t>
  </si>
  <si>
    <t>BARTRONICS.BO</t>
  </si>
  <si>
    <t>BVCL.NS</t>
  </si>
  <si>
    <t>Barak Valley Cements Ltd</t>
  </si>
  <si>
    <t>BVCL.BO</t>
  </si>
  <si>
    <t>BANSWRAS.NS</t>
  </si>
  <si>
    <t>Banswara Syntex Ltd</t>
  </si>
  <si>
    <t>BANSWRAS.BO</t>
  </si>
  <si>
    <t>BANARISUG.NS</t>
  </si>
  <si>
    <t>Bannari Amman Sugars Ltd</t>
  </si>
  <si>
    <t>BANNARIAM.BO</t>
  </si>
  <si>
    <t>BASML.NS</t>
  </si>
  <si>
    <t>Bannari Amman Spinning</t>
  </si>
  <si>
    <t>BANNARI.BO</t>
  </si>
  <si>
    <t>MAHABANK.NS</t>
  </si>
  <si>
    <t>Bank of Maharashtra</t>
  </si>
  <si>
    <t>MAHABANK.BO</t>
  </si>
  <si>
    <t>BANKINDIA.NS</t>
  </si>
  <si>
    <t>Bank Of India</t>
  </si>
  <si>
    <t>BOI.BO</t>
  </si>
  <si>
    <t>BANKBAROD.NS</t>
  </si>
  <si>
    <t>Bank of Baroda</t>
  </si>
  <si>
    <t>BOB.BO</t>
  </si>
  <si>
    <t>BANG.NS</t>
  </si>
  <si>
    <t>Bang Overseas Ltd</t>
  </si>
  <si>
    <t>BANG.BO</t>
  </si>
  <si>
    <t>BANCOINDI.NS</t>
  </si>
  <si>
    <t>Banco Products India Ltd</t>
  </si>
  <si>
    <t>BANCO.BO</t>
  </si>
  <si>
    <t>BANARASB.BO</t>
  </si>
  <si>
    <t>Banaras Beads Ltd</t>
  </si>
  <si>
    <t>BAMPSL.BO</t>
  </si>
  <si>
    <t>BAMPSL Securities Ltd</t>
  </si>
  <si>
    <t>BAMBINO.BO</t>
  </si>
  <si>
    <t>Bambino Agro Industries Ltd</t>
  </si>
  <si>
    <t>BALTE.BO</t>
  </si>
  <si>
    <t>Balurghat Technologies Ltd</t>
  </si>
  <si>
    <t>BALRAMCHI.NS</t>
  </si>
  <si>
    <t>Balrampur Chini Mills Ltd</t>
  </si>
  <si>
    <t>BALRAMCHIN.BO</t>
  </si>
  <si>
    <t>BLIL.BO</t>
  </si>
  <si>
    <t>Balmer Lawrie Investments Ltd</t>
  </si>
  <si>
    <t>BALMLAWRI.NS</t>
  </si>
  <si>
    <t>Balmer Lawrie &amp; Company Ltd</t>
  </si>
  <si>
    <t>BALMLAW.BO</t>
  </si>
  <si>
    <t>BALLARPUR.NS</t>
  </si>
  <si>
    <t>Ballarpur Industries Ltd</t>
  </si>
  <si>
    <t>BILT.BO</t>
  </si>
  <si>
    <t>BALKRISI.BO</t>
  </si>
  <si>
    <t>Balkrishna Industries Ltd</t>
  </si>
  <si>
    <t>BALASORE.BO</t>
  </si>
  <si>
    <t>Balasore Alloys Ltd</t>
  </si>
  <si>
    <t>BALAJITEL.NS</t>
  </si>
  <si>
    <t>Balaji Telefilms Ltd</t>
  </si>
  <si>
    <t>BALAJITELE.BO</t>
  </si>
  <si>
    <t>BALAJIAM.BO</t>
  </si>
  <si>
    <t>Balaji Amines Ltd</t>
  </si>
  <si>
    <t>BALAMINES.NS</t>
  </si>
  <si>
    <t>Balaji Amines Limited</t>
  </si>
  <si>
    <t>BALATECIN.BO</t>
  </si>
  <si>
    <t>Bala Techno Industries Ltd</t>
  </si>
  <si>
    <t>BALATECGL.BO</t>
  </si>
  <si>
    <t>Bala Techno Global Ltd</t>
  </si>
  <si>
    <t>BALPHARMA.NS</t>
  </si>
  <si>
    <t>Bal Pharma Ltd</t>
  </si>
  <si>
    <t>BALPH.BO</t>
  </si>
  <si>
    <t>BAJAJST.BO</t>
  </si>
  <si>
    <t>Bajaj Steel Industries Ltd</t>
  </si>
  <si>
    <t>BAJAJHLDN.NS</t>
  </si>
  <si>
    <t>Bajaj Holdings</t>
  </si>
  <si>
    <t>BAJAJHOIN.BO</t>
  </si>
  <si>
    <t>BAJAJHIND.NS</t>
  </si>
  <si>
    <t>Bajaj Hindusthan Ltd</t>
  </si>
  <si>
    <t>BAJAJHIND.BO</t>
  </si>
  <si>
    <t>BAJAJFINSV.NS</t>
  </si>
  <si>
    <t>Bajaj Finserv Ltd</t>
  </si>
  <si>
    <t>BAJAJFINS.BO</t>
  </si>
  <si>
    <t>BAJAUTOFI.NS</t>
  </si>
  <si>
    <t>Bajaj Finance Ltd</t>
  </si>
  <si>
    <t>BAJAUTOFIN.BO</t>
  </si>
  <si>
    <t>BAJAJELEC.NS</t>
  </si>
  <si>
    <t>Bajaj Electricals Ltd</t>
  </si>
  <si>
    <t>BAJAJELE.BO</t>
  </si>
  <si>
    <t>BAJAJCORP.BO</t>
  </si>
  <si>
    <t>Bajaj Corp Ltd</t>
  </si>
  <si>
    <t>BAJAJ-AUT.NS</t>
  </si>
  <si>
    <t>Bajaj Auto Ltd</t>
  </si>
  <si>
    <t>BAJAJAUT.BO</t>
  </si>
  <si>
    <t>BALFC.BO</t>
  </si>
  <si>
    <t>Baid Leasing &amp; Finance Co Ltd</t>
  </si>
  <si>
    <t>BAGADIA.BO</t>
  </si>
  <si>
    <t>Bagadia Colourchem Ltd</t>
  </si>
  <si>
    <t>BAFNAPHAR.BO</t>
  </si>
  <si>
    <t>Bafna Pharmaceuticals Ltd</t>
  </si>
  <si>
    <t>BACPHAR.BO</t>
  </si>
  <si>
    <t>Bacil Pharma Ltd</t>
  </si>
  <si>
    <t>BABA.BO</t>
  </si>
  <si>
    <t>Baba Arts Ltd</t>
  </si>
  <si>
    <t>B2BSOFT.BO</t>
  </si>
  <si>
    <t>B2B Software Technologies Ltd</t>
  </si>
  <si>
    <t>BNALTD.BO</t>
  </si>
  <si>
    <t>B&amp;A Ltd</t>
  </si>
  <si>
    <t>BNANJEN.BO</t>
  </si>
  <si>
    <t>B Nanji Enterprises Ltd</t>
  </si>
  <si>
    <t>BNRSEC.BO</t>
  </si>
  <si>
    <t>B N Rathi Securities Ltd</t>
  </si>
  <si>
    <t>BLKASHYAP.BO</t>
  </si>
  <si>
    <t>B L Kashyap and Sons Ltd</t>
  </si>
  <si>
    <t>BAGFILMS.NS</t>
  </si>
  <si>
    <t>B A G Films &amp; Media Ltd</t>
  </si>
  <si>
    <t>BAGFILMED.BO</t>
  </si>
  <si>
    <t>HNCONTI.BO</t>
  </si>
  <si>
    <t>Azure Exim Services Ltd</t>
  </si>
  <si>
    <t>AXTEL.BO</t>
  </si>
  <si>
    <t>Axtel Industries Ltd</t>
  </si>
  <si>
    <t>AXON.BO</t>
  </si>
  <si>
    <t>Axon Finance Ltd</t>
  </si>
  <si>
    <t>AXISITNT.BO</t>
  </si>
  <si>
    <t>Axis-IT&amp;T Ltd</t>
  </si>
  <si>
    <t>AXISCAP.BO</t>
  </si>
  <si>
    <t>Axis Capital Markets (Ind</t>
  </si>
  <si>
    <t>AXISBANK.NS</t>
  </si>
  <si>
    <t>Axis Bank Ltd</t>
  </si>
  <si>
    <t>AXISBANK.BO</t>
  </si>
  <si>
    <t>AXELPOLY.BO</t>
  </si>
  <si>
    <t>Axel Polymers Ltd</t>
  </si>
  <si>
    <t>AVONORG.BO</t>
  </si>
  <si>
    <t>Avon Organics Ltd</t>
  </si>
  <si>
    <t>AVONCORP.BO</t>
  </si>
  <si>
    <t>Avon Corp Ltd</t>
  </si>
  <si>
    <t>AVIVA.BO</t>
  </si>
  <si>
    <t>Aviva Industries Ltd</t>
  </si>
  <si>
    <t>AVANTIFE.BO</t>
  </si>
  <si>
    <t>Avanti Feeds Ltd</t>
  </si>
  <si>
    <t>AVANTEL.BO</t>
  </si>
  <si>
    <t>Avantel Ltd</t>
  </si>
  <si>
    <t>AVANCE.BO</t>
  </si>
  <si>
    <t>Avance Technologies Ltd</t>
  </si>
  <si>
    <t>AVAILFC.BO</t>
  </si>
  <si>
    <t>Available Finance Ltd</t>
  </si>
  <si>
    <t>AUTORIDF.BO</t>
  </si>
  <si>
    <t>Autoriders Finance Ltd</t>
  </si>
  <si>
    <t>ASAL.NS</t>
  </si>
  <si>
    <t>Automotive Stampings</t>
  </si>
  <si>
    <t>ASAL.BO</t>
  </si>
  <si>
    <t>AUTOAXLES.NS</t>
  </si>
  <si>
    <t>Automotive Axles Ltd</t>
  </si>
  <si>
    <t>AUTOAXLES.BO</t>
  </si>
  <si>
    <t>ACGL.BO</t>
  </si>
  <si>
    <t>Automobile Corp of GOA Ltd</t>
  </si>
  <si>
    <t>AUTOLITE.BO</t>
  </si>
  <si>
    <t>Autolite (India) Ltd</t>
  </si>
  <si>
    <t>AUTOIND.NS</t>
  </si>
  <si>
    <t>Autoline Industries Ltd</t>
  </si>
  <si>
    <t>AUTOIND.BO</t>
  </si>
  <si>
    <t>AUSTENG.BO</t>
  </si>
  <si>
    <t>Austin Engineering Co Ltd</t>
  </si>
  <si>
    <t>AUSOMENT.BO</t>
  </si>
  <si>
    <t>Ausom Enterprise Ltd</t>
  </si>
  <si>
    <t>JAISALSE.BO</t>
  </si>
  <si>
    <t>Aurum Soft Systems Ltd</t>
  </si>
  <si>
    <t>AUROBINDOP.BO</t>
  </si>
  <si>
    <t>Aurobindo Pharma Ltd</t>
  </si>
  <si>
    <t>AUROLAB.BO</t>
  </si>
  <si>
    <t>Auro Laboratories Ltd</t>
  </si>
  <si>
    <t>AURIONPRO.NS</t>
  </si>
  <si>
    <t>Aurionpro Solutions Ltd</t>
  </si>
  <si>
    <t>AURIONPRO.BO</t>
  </si>
  <si>
    <t>AURANPAP.BO</t>
  </si>
  <si>
    <t>Aurangabad Paper Mills Ltd</t>
  </si>
  <si>
    <t>AUNDEFAZE.BO</t>
  </si>
  <si>
    <t>AUNDE India Ltd</t>
  </si>
  <si>
    <t>ATVPR.BO</t>
  </si>
  <si>
    <t>ATV Projects India Ltd</t>
  </si>
  <si>
    <t>ATUL.NS</t>
  </si>
  <si>
    <t>Atul Ltd</t>
  </si>
  <si>
    <t>ATULLTD.BO</t>
  </si>
  <si>
    <t>ATULAUTO.BO</t>
  </si>
  <si>
    <t>Atul Auto Ltd</t>
  </si>
  <si>
    <t>ATNINTER.NS</t>
  </si>
  <si>
    <t>ATN International Ltd</t>
  </si>
  <si>
    <t>ATN.BO</t>
  </si>
  <si>
    <t>ATLASCYCL.NS</t>
  </si>
  <si>
    <t>Atlas Cycles (Haryana) Ltd</t>
  </si>
  <si>
    <t>ATLAS.BO</t>
  </si>
  <si>
    <t>ATLANTA.BO</t>
  </si>
  <si>
    <t>Atlanta Ltd</t>
  </si>
  <si>
    <t>KADVANI.BO</t>
  </si>
  <si>
    <t>Atlanta Infrastructure</t>
  </si>
  <si>
    <t>SEAXGLOB.BO</t>
  </si>
  <si>
    <t>Atlanta Devcon Ltd</t>
  </si>
  <si>
    <t>ATHARVENT.BO</t>
  </si>
  <si>
    <t>Atharv Enterprises Limited</t>
  </si>
  <si>
    <t>SAYAHOU.BO</t>
  </si>
  <si>
    <t>ASYA Infosoft Ltd</t>
  </si>
  <si>
    <t>ASTRAZEN.NS</t>
  </si>
  <si>
    <t>AstraZeneca Pharma India Ltd</t>
  </si>
  <si>
    <t>ASTRAZEN.BO</t>
  </si>
  <si>
    <t>ASTRAMICR.NS</t>
  </si>
  <si>
    <t>Astra Microwave Products Ltd</t>
  </si>
  <si>
    <t>ASTRAMIC.BO</t>
  </si>
  <si>
    <t>ASTEC.NS</t>
  </si>
  <si>
    <t>Astec Lifesciences Ltd</t>
  </si>
  <si>
    <t>ASTEC.BO</t>
  </si>
  <si>
    <t>ASSOSTNB.BO</t>
  </si>
  <si>
    <t>Associated Stone Industri</t>
  </si>
  <si>
    <t>HINDALUMI.BO</t>
  </si>
  <si>
    <t>Associated Profiles</t>
  </si>
  <si>
    <t>ASALCBR.BO</t>
  </si>
  <si>
    <t>Associated Alcohols &amp; Bre</t>
  </si>
  <si>
    <t>ASSAMCO.NS</t>
  </si>
  <si>
    <t>Assam Co India Ltd</t>
  </si>
  <si>
    <t>ASSAMCO.BO</t>
  </si>
  <si>
    <t>ASMTEC.BO</t>
  </si>
  <si>
    <t>ASM Technologies Ltd</t>
  </si>
  <si>
    <t>ASITCFIN.BO</t>
  </si>
  <si>
    <t>Asit C Mehta Financial</t>
  </si>
  <si>
    <t>ZPARANLT.BO</t>
  </si>
  <si>
    <t>Asis Logistics Ltd</t>
  </si>
  <si>
    <t>ASIANTNE.BO</t>
  </si>
  <si>
    <t>Asian Tea &amp; Exports Ltd</t>
  </si>
  <si>
    <t>ASTAR.BO</t>
  </si>
  <si>
    <t>Asian Star Co Ltd</t>
  </si>
  <si>
    <t>ASINPET.BO</t>
  </si>
  <si>
    <t>Asian Petroproducts</t>
  </si>
  <si>
    <t>ASIANOI.BO</t>
  </si>
  <si>
    <t>Asian Oilfield Services Ltd</t>
  </si>
  <si>
    <t>ASIANHTLW.BO</t>
  </si>
  <si>
    <t>Asian Hotels (West) Ltd</t>
  </si>
  <si>
    <t>ASIANHOTN.NS</t>
  </si>
  <si>
    <t>Asian Hotels (North) Ltd</t>
  </si>
  <si>
    <t>ASIANHTLE.BO</t>
  </si>
  <si>
    <t>Asian Hotels (East) Ltd</t>
  </si>
  <si>
    <t>ASIANTILE.NS</t>
  </si>
  <si>
    <t>Asian Granito India Ltd</t>
  </si>
  <si>
    <t>ASIANTILES.BO</t>
  </si>
  <si>
    <t>ASIANEL.BO</t>
  </si>
  <si>
    <t>Asian Electronics Ltd</t>
  </si>
  <si>
    <t>ASHUTPM.BO</t>
  </si>
  <si>
    <t>Ashutosh Paper Mills Ltd</t>
  </si>
  <si>
    <t>ASHRAM.BO</t>
  </si>
  <si>
    <t>Ashram Onlinecom Ltd</t>
  </si>
  <si>
    <t>ASHOKLEY.NS</t>
  </si>
  <si>
    <t>Ashok Leyland</t>
  </si>
  <si>
    <t>ASHOKLEY.BO</t>
  </si>
  <si>
    <t>ASHOKALC.BO</t>
  </si>
  <si>
    <t>Ashok Alcochem Ltd</t>
  </si>
  <si>
    <t>ASHNOOR.BO</t>
  </si>
  <si>
    <t>Ashnoor Textile Mills Ltd</t>
  </si>
  <si>
    <t>ASHISHPO.BO</t>
  </si>
  <si>
    <t>Ashish Polyplast Ltd</t>
  </si>
  <si>
    <t>ASHSI.BO</t>
  </si>
  <si>
    <t>Ashirwad Steels &amp; Indus</t>
  </si>
  <si>
    <t>ASHCAP.BO</t>
  </si>
  <si>
    <t>Ashirwad Capital Ltd</t>
  </si>
  <si>
    <t>ASHIMASYN.NS</t>
  </si>
  <si>
    <t>Ashima Ltd</t>
  </si>
  <si>
    <t>ASHIMA.BO</t>
  </si>
  <si>
    <t>ASHIS.BO</t>
  </si>
  <si>
    <t>Ashiana Ispat Ltd</t>
  </si>
  <si>
    <t>ASHAI.BO</t>
  </si>
  <si>
    <t>Ashiana Agro Industries Ltd</t>
  </si>
  <si>
    <t>ASCL.BO</t>
  </si>
  <si>
    <t>Asahi Songwon Colors Ltd</t>
  </si>
  <si>
    <t>ASAHINFRA.BO</t>
  </si>
  <si>
    <t>Asahi Infrastructure and</t>
  </si>
  <si>
    <t>ASHIFIR.BO</t>
  </si>
  <si>
    <t>Asahi Industries Ltd</t>
  </si>
  <si>
    <t>ASAHIINDI.NS</t>
  </si>
  <si>
    <t>Asahi India Glass Ltd</t>
  </si>
  <si>
    <t>ASAHI.BO</t>
  </si>
  <si>
    <t>ARYAMAN.BO</t>
  </si>
  <si>
    <t>Aryaman Financial Services Ltd</t>
  </si>
  <si>
    <t>ARVIND.NS</t>
  </si>
  <si>
    <t>Arvind Ltd</t>
  </si>
  <si>
    <t>ARVIND.BO</t>
  </si>
  <si>
    <t>ARVINDIN.BO</t>
  </si>
  <si>
    <t>Arvind International Ltd</t>
  </si>
  <si>
    <t>ARTSONEN.BO</t>
  </si>
  <si>
    <t>Artson Engineering Ltd</t>
  </si>
  <si>
    <t>ARTEFACT.BO</t>
  </si>
  <si>
    <t>Artefact Projects Ltd</t>
  </si>
  <si>
    <t>ARSSINFRA.BO</t>
  </si>
  <si>
    <t>ARSS Infrastructure</t>
  </si>
  <si>
    <t>ARSHIYA.BO</t>
  </si>
  <si>
    <t>Arshiya Ltd</t>
  </si>
  <si>
    <t>ARROWTEX.BO</t>
  </si>
  <si>
    <t>Arrow Textiles Ltd</t>
  </si>
  <si>
    <t>ARCPR.BO</t>
  </si>
  <si>
    <t>Arrow Coated Products Ltd</t>
  </si>
  <si>
    <t>ARORAFIB.BO</t>
  </si>
  <si>
    <t>Arora Fibres Ltd</t>
  </si>
  <si>
    <t>ARONICOMM.BO</t>
  </si>
  <si>
    <t>Aroni Commercials Ltd</t>
  </si>
  <si>
    <t>AROGRANIT.NS</t>
  </si>
  <si>
    <t>Aro Granite Industries Ltd</t>
  </si>
  <si>
    <t>AROGRANI.BO</t>
  </si>
  <si>
    <t>POLYPRO.BO</t>
  </si>
  <si>
    <t>ARNAV Corp Ltd</t>
  </si>
  <si>
    <t>ARMSPAPER.BO</t>
  </si>
  <si>
    <t>Arms Paper Ltd</t>
  </si>
  <si>
    <t>ARMANFIN.BO</t>
  </si>
  <si>
    <t>Arman Financial Services Ltd</t>
  </si>
  <si>
    <t>ARISE.BO</t>
  </si>
  <si>
    <t>Arihant'S Securities Ltd</t>
  </si>
  <si>
    <t>ARIHSUPER.BO</t>
  </si>
  <si>
    <t>Arihant Superstructures Ltd</t>
  </si>
  <si>
    <t>ARIHANT.NS</t>
  </si>
  <si>
    <t>Arihant Foundations &amp; Hou</t>
  </si>
  <si>
    <t>ARIHFOU.BO</t>
  </si>
  <si>
    <t>ARIHCAPM.BO</t>
  </si>
  <si>
    <t>Arihant Capital Markets Ltd</t>
  </si>
  <si>
    <t>ARIAC.BO</t>
  </si>
  <si>
    <t>Arihant Avenues &amp; Credit Ltd</t>
  </si>
  <si>
    <t>ARIES.NS</t>
  </si>
  <si>
    <t>Aries Agro Ltd</t>
  </si>
  <si>
    <t>ARIES.BO</t>
  </si>
  <si>
    <t>AREXMIS.BO</t>
  </si>
  <si>
    <t>Arex Industries Ltd</t>
  </si>
  <si>
    <t>ARCUTTIP.BO</t>
  </si>
  <si>
    <t>Arcuttipore Tea Co Ltd</t>
  </si>
  <si>
    <t>ARCOTECH.BO</t>
  </si>
  <si>
    <t>Arcotech Ltd</t>
  </si>
  <si>
    <t>SHCHOLC.BO</t>
  </si>
  <si>
    <t>Archit Organosys Ltd</t>
  </si>
  <si>
    <t>ARCHIES.BO</t>
  </si>
  <si>
    <t>Archies Ltd</t>
  </si>
  <si>
    <t>ARCHIDPLY.NS</t>
  </si>
  <si>
    <t>Archidply Industries Ltd</t>
  </si>
  <si>
    <t>ARCHIDPLY.BO</t>
  </si>
  <si>
    <t>ARCHSOFT.BO</t>
  </si>
  <si>
    <t>Archana Software Ltd</t>
  </si>
  <si>
    <t>ARCEEIN.BO</t>
  </si>
  <si>
    <t>Arcee Industries Ltd</t>
  </si>
  <si>
    <t>ARAVALIS.BO</t>
  </si>
  <si>
    <t>Aravali Securities &amp; Fina</t>
  </si>
  <si>
    <t>APTECHT.NS</t>
  </si>
  <si>
    <t>Aptech Ltd</t>
  </si>
  <si>
    <t>APTECH.BO</t>
  </si>
  <si>
    <t>APPLEFIN.BO</t>
  </si>
  <si>
    <t>Apple Finance Ltd</t>
  </si>
  <si>
    <t>APOLLOTYR.NS</t>
  </si>
  <si>
    <t>Apollo Tyres Ltd</t>
  </si>
  <si>
    <t>APOLLOTYRE.BO</t>
  </si>
  <si>
    <t>APOLLOHOS.NS</t>
  </si>
  <si>
    <t>Apollo Hospitals</t>
  </si>
  <si>
    <t>APOLLOHOSP.BO</t>
  </si>
  <si>
    <t>APOLLOFI.BO</t>
  </si>
  <si>
    <t>Apollo Finvest India Ltd</t>
  </si>
  <si>
    <t>APMIN.BO</t>
  </si>
  <si>
    <t>APM Industries Ltd</t>
  </si>
  <si>
    <t>APLAB.BO</t>
  </si>
  <si>
    <t>Aplab Ltd</t>
  </si>
  <si>
    <t>BIHARTUBE.BO</t>
  </si>
  <si>
    <t>APL Apollo Tubes Ltd</t>
  </si>
  <si>
    <t>APARINDS.NS</t>
  </si>
  <si>
    <t>Apar Industries Ltd</t>
  </si>
  <si>
    <t>APARIND.BO</t>
  </si>
  <si>
    <t>ANULABS.BO</t>
  </si>
  <si>
    <t>Anu's Laboratories Ltd</t>
  </si>
  <si>
    <t>ZANUKCOM.BO</t>
  </si>
  <si>
    <t>Anukaran Commercial</t>
  </si>
  <si>
    <t>ANUHPHR.BO</t>
  </si>
  <si>
    <t>Anuh Pharma Ltd</t>
  </si>
  <si>
    <t>ANTGRAPHI.NS</t>
  </si>
  <si>
    <t>Antarctica Ltd</t>
  </si>
  <si>
    <t>ANSALAPI.NS</t>
  </si>
  <si>
    <t>Ansal Properties &amp; Infras</t>
  </si>
  <si>
    <t>ANSALINFR.BO</t>
  </si>
  <si>
    <t>ANSALHSG.NS</t>
  </si>
  <si>
    <t>Ansal Housing &amp; Construct</t>
  </si>
  <si>
    <t>ANSALHSG.BO</t>
  </si>
  <si>
    <t>ANSALBU.BO</t>
  </si>
  <si>
    <t>Ansal Buildwell Ltd</t>
  </si>
  <si>
    <t>ANSLTD.BO</t>
  </si>
  <si>
    <t>ANS Industries Ltd</t>
  </si>
  <si>
    <t>ANNAINFRA.BO</t>
  </si>
  <si>
    <t>Anna Infrastructures Ltd</t>
  </si>
  <si>
    <t>ANKUSHFI.BO</t>
  </si>
  <si>
    <t>Ankush Finstock Ltd</t>
  </si>
  <si>
    <t>ANKITMET.BO</t>
  </si>
  <si>
    <t>Ankit Metal &amp; Power Ltd</t>
  </si>
  <si>
    <t>APCL.BO</t>
  </si>
  <si>
    <t>Anjani Synthetics Ltd</t>
  </si>
  <si>
    <t>ANJANIFIN.BO</t>
  </si>
  <si>
    <t>Anjani Finance Ltd</t>
  </si>
  <si>
    <t>ANJANIFA.BO</t>
  </si>
  <si>
    <t>Anjani Dham Industries Ltd</t>
  </si>
  <si>
    <t>ANILSPL.BO</t>
  </si>
  <si>
    <t>Anil Special Steel</t>
  </si>
  <si>
    <t>ANILPROD.BO</t>
  </si>
  <si>
    <t>Anil Ltd</t>
  </si>
  <si>
    <t>ANIKINDS.NS</t>
  </si>
  <si>
    <t>Anik Industries Ltd</t>
  </si>
  <si>
    <t>ANIKINDS.BO</t>
  </si>
  <si>
    <t>ANGIND.NS</t>
  </si>
  <si>
    <t>ANG Industries Ltd</t>
  </si>
  <si>
    <t>ANGAUTO.BO</t>
  </si>
  <si>
    <t>ANDREWYU.BO</t>
  </si>
  <si>
    <t>Andrew Yule &amp; Co Ltd</t>
  </si>
  <si>
    <t>ANDHRSUGA.NS</t>
  </si>
  <si>
    <t>Andhra Sugars Ltd</t>
  </si>
  <si>
    <t>ANDHRASUGAR.BO</t>
  </si>
  <si>
    <t>ANDHRAPE.BO</t>
  </si>
  <si>
    <t>Andhra Petrochemicals Ltd</t>
  </si>
  <si>
    <t>ANDHRCM.BO</t>
  </si>
  <si>
    <t>Andhra Cements Ltd</t>
  </si>
  <si>
    <t>ANDHRABAN.NS</t>
  </si>
  <si>
    <t>Andhra Bank</t>
  </si>
  <si>
    <t>ANDHRABANK.BO</t>
  </si>
  <si>
    <t>ENRICH.BO</t>
  </si>
  <si>
    <t>Anar Industries Ltd</t>
  </si>
  <si>
    <t>ANNTHMS.BO</t>
  </si>
  <si>
    <t>Ananthi Constructions Ltd</t>
  </si>
  <si>
    <t>ANANTRAJ.NS</t>
  </si>
  <si>
    <t>Anant Raj Ltd</t>
  </si>
  <si>
    <t>ANANTRAJ.BO</t>
  </si>
  <si>
    <t>AMULEAS.BO</t>
  </si>
  <si>
    <t>Amulya Leasing &amp; Finance Ltd</t>
  </si>
  <si>
    <t>AMTEKINDI.NS</t>
  </si>
  <si>
    <t>Amtek India Ltd</t>
  </si>
  <si>
    <t>AMTEKIN.BO</t>
  </si>
  <si>
    <t>AMTEKAUTO.NS</t>
  </si>
  <si>
    <t>Amtek Auto Ltd</t>
  </si>
  <si>
    <t>AMTEKAUTO.BO</t>
  </si>
  <si>
    <t>AMRITCORP.BO</t>
  </si>
  <si>
    <t>Amrit Corp Ltd</t>
  </si>
  <si>
    <t>AMRAAGRI.BO</t>
  </si>
  <si>
    <t>Amraworld Agrico Ltd</t>
  </si>
  <si>
    <t>AMRAPLIN.BO</t>
  </si>
  <si>
    <t>Amrapali Industries Ltd</t>
  </si>
  <si>
    <t>AMARDEE.BO</t>
  </si>
  <si>
    <t>Amradeep Industries Ltd</t>
  </si>
  <si>
    <t>AMLSTEEL.NS</t>
  </si>
  <si>
    <t>AML Steel Ltd</t>
  </si>
  <si>
    <t>ASIL.NS</t>
  </si>
  <si>
    <t>Amit Spinning Industries Ltd</t>
  </si>
  <si>
    <t>AMITSPG.BO</t>
  </si>
  <si>
    <t>AMITSEC.BO</t>
  </si>
  <si>
    <t>Amit Securities Ltd</t>
  </si>
  <si>
    <t>AMITINT.BO</t>
  </si>
  <si>
    <t>Amit International Ltd</t>
  </si>
  <si>
    <t>AMNPLST.BO</t>
  </si>
  <si>
    <t>Amines &amp; Plasticizers Ltd</t>
  </si>
  <si>
    <t>AMFORG.BO</t>
  </si>
  <si>
    <t>Amforge Industries Ltd</t>
  </si>
  <si>
    <t>AMDIND.NS</t>
  </si>
  <si>
    <t>AMD Industries Ltd</t>
  </si>
  <si>
    <t>AMDINDUS.BO</t>
  </si>
  <si>
    <t>AMCOIND.BO</t>
  </si>
  <si>
    <t>Amco India Ltd</t>
  </si>
  <si>
    <t>AMBUJACEM.NS</t>
  </si>
  <si>
    <t>Ambuja Cements Ltd</t>
  </si>
  <si>
    <t>ACL.BO</t>
  </si>
  <si>
    <t>AMBIT.BO</t>
  </si>
  <si>
    <t>Ambitious Plastomac Co Ltd</t>
  </si>
  <si>
    <t>AMBIKCO.NS</t>
  </si>
  <si>
    <t>Ambika Cotton Mills Ltd</t>
  </si>
  <si>
    <t>AMBIKCO.BO</t>
  </si>
  <si>
    <t>AMBICAGR.BO</t>
  </si>
  <si>
    <t>Ambica Agarbathies &amp; Arom</t>
  </si>
  <si>
    <t>AMBALALSA.BO</t>
  </si>
  <si>
    <t>Ambalal Sarabhai Enterpri</t>
  </si>
  <si>
    <t>AMARJOSP.BO</t>
  </si>
  <si>
    <t>Amarjothi Spinning Mills Ltd</t>
  </si>
  <si>
    <t>AMANITRA.BO</t>
  </si>
  <si>
    <t>Amani Trading &amp; Exports Ltd</t>
  </si>
  <si>
    <t>AMAL.BO</t>
  </si>
  <si>
    <t>Amal Ltd</t>
  </si>
  <si>
    <t>ALUMECO.BO</t>
  </si>
  <si>
    <t>Alumeco India Extrusion Ltd</t>
  </si>
  <si>
    <t>ALUFLUOR.BO</t>
  </si>
  <si>
    <t>Alufluoride Ltd</t>
  </si>
  <si>
    <t>AREVA.BO</t>
  </si>
  <si>
    <t>ALSTOM T&amp;D India Ltd</t>
  </si>
  <si>
    <t>APIL.NS</t>
  </si>
  <si>
    <t>Alstom India Ltd</t>
  </si>
  <si>
    <t>ALSTOMPROJ.BO</t>
  </si>
  <si>
    <t>ALPSINDUS.NS</t>
  </si>
  <si>
    <t>Alps Industries Ltd</t>
  </si>
  <si>
    <t>ALPSIND.BO</t>
  </si>
  <si>
    <t>ALPINEHO.BO</t>
  </si>
  <si>
    <t>Alpine Housing Developmen</t>
  </si>
  <si>
    <t>ALPHAGEO.NS</t>
  </si>
  <si>
    <t>Alphageo India Ltd</t>
  </si>
  <si>
    <t>ALPHAGEO.BO</t>
  </si>
  <si>
    <t>ALPHA.BO</t>
  </si>
  <si>
    <t>Alpha Hi-Tech Fuel Ltd</t>
  </si>
  <si>
    <t>ALPGRAPH.BO</t>
  </si>
  <si>
    <t>Alpha Graphic India Ltd</t>
  </si>
  <si>
    <t>ALPA.NS</t>
  </si>
  <si>
    <t>Alpa Laboratories Ltd</t>
  </si>
  <si>
    <t>ALPA.BO</t>
  </si>
  <si>
    <t>ALOKTEXT.NS</t>
  </si>
  <si>
    <t>Alok Industries Ltd</t>
  </si>
  <si>
    <t>ALOKIND.BO</t>
  </si>
  <si>
    <t>ALMONDZ.NS</t>
  </si>
  <si>
    <t>Almondz Global Securities Ltd</t>
  </si>
  <si>
    <t>ALMONDZGL.BO</t>
  </si>
  <si>
    <t>ALMONDZ.BO</t>
  </si>
  <si>
    <t>Almondz Capital</t>
  </si>
  <si>
    <t>ALLSEC.NS</t>
  </si>
  <si>
    <t>Allsec Technologies Ltd</t>
  </si>
  <si>
    <t>ALLSEC.BO</t>
  </si>
  <si>
    <t>RAJDHNIL.BO</t>
  </si>
  <si>
    <t>Allied Herbals Ltd</t>
  </si>
  <si>
    <t>ADSL.NS</t>
  </si>
  <si>
    <t>Allied Digital Services Ltd</t>
  </si>
  <si>
    <t>ADSL.BO</t>
  </si>
  <si>
    <t>ACIASIA.BO</t>
  </si>
  <si>
    <t>Allied Computers Internat</t>
  </si>
  <si>
    <t>ALLCARGO.NS</t>
  </si>
  <si>
    <t>Allcargo Logistics Ltd</t>
  </si>
  <si>
    <t>ALLCARGO.BO</t>
  </si>
  <si>
    <t>ALBK.NS</t>
  </si>
  <si>
    <t>Allahabad Bank</t>
  </si>
  <si>
    <t>ALLBANKSL.BO</t>
  </si>
  <si>
    <t>ALKYLAMIN.NS</t>
  </si>
  <si>
    <t>Alkyl Amines Chemicals Ltd</t>
  </si>
  <si>
    <t>ALKYLAM.BO</t>
  </si>
  <si>
    <t>ALKASEC.BO</t>
  </si>
  <si>
    <t>Alka Securities Ltd</t>
  </si>
  <si>
    <t>ALKA.BO</t>
  </si>
  <si>
    <t>Alka India Ltd</t>
  </si>
  <si>
    <t>ALKADIA.BO</t>
  </si>
  <si>
    <t>Alka Diamond Industries Ltd</t>
  </si>
  <si>
    <t>ENKEI.NS</t>
  </si>
  <si>
    <t>Alicon Castalloy Ltd</t>
  </si>
  <si>
    <t>ENKEICAQ.BO</t>
  </si>
  <si>
    <t>ALFREDHE.BO</t>
  </si>
  <si>
    <t>Alfred Herbert India Ltd</t>
  </si>
  <si>
    <t>ALFAVIO.BO</t>
  </si>
  <si>
    <t>Alfavision Overseas</t>
  </si>
  <si>
    <t>ALFATRAN.BO</t>
  </si>
  <si>
    <t>Alfa Transformers Ltd</t>
  </si>
  <si>
    <t>ALFAICA.BO</t>
  </si>
  <si>
    <t>Alfa Ica (India) Ltd</t>
  </si>
  <si>
    <t>ALEMBICLT.NS</t>
  </si>
  <si>
    <t>Alembic Ltd</t>
  </si>
  <si>
    <t>ALEMBICLTD.BO</t>
  </si>
  <si>
    <t>AREALTY.BO</t>
  </si>
  <si>
    <t>Alchemist Realty Ltd</t>
  </si>
  <si>
    <t>ALCHEM.NS</t>
  </si>
  <si>
    <t>Alchemist Ltd</t>
  </si>
  <si>
    <t>ALCHEMIST.BO</t>
  </si>
  <si>
    <t>ALCHCORP.BO</t>
  </si>
  <si>
    <t>Alchemist Corp Ltd</t>
  </si>
  <si>
    <t>ALBERTDA.BO</t>
  </si>
  <si>
    <t>Albert David Ltd</t>
  </si>
  <si>
    <t>ALANGIND.BO</t>
  </si>
  <si>
    <t>Alang Industrial Gases Ltd</t>
  </si>
  <si>
    <t>AKZOINDIA.NS</t>
  </si>
  <si>
    <t>Akzo Nobel India Ltd</t>
  </si>
  <si>
    <t>ICI.BO</t>
  </si>
  <si>
    <t>AKSCHEM.BO</t>
  </si>
  <si>
    <t>AksharChem (India) Ltd</t>
  </si>
  <si>
    <t>AKSHOPTFB.NS</t>
  </si>
  <si>
    <t>Aksh Optifibre Ltd</t>
  </si>
  <si>
    <t>AKSHOPTFBR.BO</t>
  </si>
  <si>
    <t>AKARTOOL.BO</t>
  </si>
  <si>
    <t>Akar Tools Ltd</t>
  </si>
  <si>
    <t>AJWAFUN.BO</t>
  </si>
  <si>
    <t>Ajwa Fun World &amp; Resort Ltd</t>
  </si>
  <si>
    <t>AJMERA.NS</t>
  </si>
  <si>
    <t>Ajmera Realty &amp; Infra Ind</t>
  </si>
  <si>
    <t>AJMERA.BO</t>
  </si>
  <si>
    <t>AJEL.BO</t>
  </si>
  <si>
    <t>Ajel Ltd</t>
  </si>
  <si>
    <t>AJCON.BO</t>
  </si>
  <si>
    <t>Ajcon Global Services Ltd</t>
  </si>
  <si>
    <t>AJANTSOY.BO</t>
  </si>
  <si>
    <t>Ajanta Soya Ltd</t>
  </si>
  <si>
    <t>AISHWARYA.BO</t>
  </si>
  <si>
    <t>Aishwarya Technologies</t>
  </si>
  <si>
    <t>AIMCO.BO</t>
  </si>
  <si>
    <t>Aimco Pesticides Ltd</t>
  </si>
  <si>
    <t>AIAENG.NS</t>
  </si>
  <si>
    <t>AIA Engineering Ltd</t>
  </si>
  <si>
    <t>AIAENG.BO</t>
  </si>
  <si>
    <t>AHMEDFORG.NS</t>
  </si>
  <si>
    <t>Ahmednagar Forgings Ltd</t>
  </si>
  <si>
    <t>AHMEDFO.BO</t>
  </si>
  <si>
    <t>AHMDSTE.BO</t>
  </si>
  <si>
    <t>Ahmedabad Steelcraft Ltd</t>
  </si>
  <si>
    <t>AHLUCONT.BO</t>
  </si>
  <si>
    <t>Ahluwalia Contracts India Ltd</t>
  </si>
  <si>
    <t>AHLCONQ.BO</t>
  </si>
  <si>
    <t>Ahlcon Parenterals India Ltd</t>
  </si>
  <si>
    <t>ATFL.NS</t>
  </si>
  <si>
    <t>Agro Tech Foods Ltd</t>
  </si>
  <si>
    <t>AGROTECHFO.BO</t>
  </si>
  <si>
    <t>AGRODUTCH.NS</t>
  </si>
  <si>
    <t>Agro Dutch Industries Ltd</t>
  </si>
  <si>
    <t>AGRODUT.BO</t>
  </si>
  <si>
    <t>AGIOPAPER.BO</t>
  </si>
  <si>
    <t>Agio Paper &amp; Industries Ltd</t>
  </si>
  <si>
    <t>AGCNET.NS</t>
  </si>
  <si>
    <t>AGC Networks Ltd</t>
  </si>
  <si>
    <t>AVAYA.BO</t>
  </si>
  <si>
    <t>AGARIND.BO</t>
  </si>
  <si>
    <t>Agarwal Industrial Corp Ltd</t>
  </si>
  <si>
    <t>AFTEK.NS</t>
  </si>
  <si>
    <t>Aftek Ltd</t>
  </si>
  <si>
    <t>AFTEKLTD.BO</t>
  </si>
  <si>
    <t>AEGISCHEM.NS</t>
  </si>
  <si>
    <t>Aegis Logistics Ltd</t>
  </si>
  <si>
    <t>AEGISLOG.BO</t>
  </si>
  <si>
    <t>ADVIKLA.BO</t>
  </si>
  <si>
    <t>Advik Laboratories Ltd</t>
  </si>
  <si>
    <t>ADVENT.BO</t>
  </si>
  <si>
    <t>Advent Computer Services Ltd</t>
  </si>
  <si>
    <t>ADVANTA.NS</t>
  </si>
  <si>
    <t>Advanta Ltd</t>
  </si>
  <si>
    <t>ADVANTA.BO</t>
  </si>
  <si>
    <t>ADVANIHOT.NS</t>
  </si>
  <si>
    <t>Advani Hotels &amp; Resorts I</t>
  </si>
  <si>
    <t>ADVANIHO.BO</t>
  </si>
  <si>
    <t>ADVNCMIC.BO</t>
  </si>
  <si>
    <t>Advanced Micronic Devices Ltd</t>
  </si>
  <si>
    <t>MARSONS.BO</t>
  </si>
  <si>
    <t>Advance Powerinfra Tech Ltd</t>
  </si>
  <si>
    <t>ADORWELD.NS</t>
  </si>
  <si>
    <t>Ador Welding Ltd</t>
  </si>
  <si>
    <t>ADORWELDING.BO</t>
  </si>
  <si>
    <t>ADORMUL.BO</t>
  </si>
  <si>
    <t>Ador Multiproducts Ltd</t>
  </si>
  <si>
    <t>ADORFO.BO</t>
  </si>
  <si>
    <t>Ador Fontech Ltd</t>
  </si>
  <si>
    <t>ADMANUM.BO</t>
  </si>
  <si>
    <t>Ad-Manum Finance Ltd</t>
  </si>
  <si>
    <t>ADITYA.BO</t>
  </si>
  <si>
    <t>Aditya Ispat Ltd</t>
  </si>
  <si>
    <t>ADTYFRG.BO</t>
  </si>
  <si>
    <t>Aditya Forge Ltd</t>
  </si>
  <si>
    <t>ABIRLANUV.NS</t>
  </si>
  <si>
    <t>Aditya Birla Nuvo Ltd</t>
  </si>
  <si>
    <t>ABIRLANUV.BO</t>
  </si>
  <si>
    <t>BIRLAMONE.NS</t>
  </si>
  <si>
    <t>Aditya Birla Money Ltd</t>
  </si>
  <si>
    <t>ABML.BO</t>
  </si>
  <si>
    <t>ABCIL.NS</t>
  </si>
  <si>
    <t>Aditya Birla Chemicals (I</t>
  </si>
  <si>
    <t>ABCIL.BO</t>
  </si>
  <si>
    <t>ADINATH.BO</t>
  </si>
  <si>
    <t>Adinath Textiles Ltd</t>
  </si>
  <si>
    <t>ADIEXRE.BO</t>
  </si>
  <si>
    <t>Adinath Exim Resources Ltd</t>
  </si>
  <si>
    <t>ADINATHBI.BO</t>
  </si>
  <si>
    <t>Adinath Bio-Labs Ltd</t>
  </si>
  <si>
    <t>ADIRASA.BO</t>
  </si>
  <si>
    <t>Adi RaSAyan Ltd</t>
  </si>
  <si>
    <t>HKFINCHQ.BO</t>
  </si>
  <si>
    <t>Adi Finechem Ltd</t>
  </si>
  <si>
    <t>ADHUNIK.NS</t>
  </si>
  <si>
    <t>Adhunik Metaliks Ltd</t>
  </si>
  <si>
    <t>ADHUNIK.BO</t>
  </si>
  <si>
    <t>ADFFOODQ.BO</t>
  </si>
  <si>
    <t>ADF Foods Ltd</t>
  </si>
  <si>
    <t>ADDIND.BO</t>
  </si>
  <si>
    <t>Addi Industries Ltd</t>
  </si>
  <si>
    <t>ADARSHPL.BO</t>
  </si>
  <si>
    <t>Adarsh Plant Protect Ltd</t>
  </si>
  <si>
    <t>ADANIPOWE.NS</t>
  </si>
  <si>
    <t>Adani Power Ltd</t>
  </si>
  <si>
    <t>ADANIPOWER.BO</t>
  </si>
  <si>
    <t>MUNDRAPOR.NS</t>
  </si>
  <si>
    <t>Adani Ports &amp; Special</t>
  </si>
  <si>
    <t>MUNDRAPOR.BO</t>
  </si>
  <si>
    <t>ACTIONFI.BO</t>
  </si>
  <si>
    <t>Action Financial Services</t>
  </si>
  <si>
    <t>ACE.NS</t>
  </si>
  <si>
    <t>Action Construction Equip</t>
  </si>
  <si>
    <t>ACE.BO</t>
  </si>
  <si>
    <t>ACRYSIL.BO</t>
  </si>
  <si>
    <t>Acrysil Ltd</t>
  </si>
  <si>
    <t>ACROW.BO</t>
  </si>
  <si>
    <t>Acrow India Ltd</t>
  </si>
  <si>
    <t>ACKNIT.BO</t>
  </si>
  <si>
    <t>Acknit Industries Ltd</t>
  </si>
  <si>
    <t>ACIL.BO</t>
  </si>
  <si>
    <t>Acil Cotton Industries Ltd</t>
  </si>
  <si>
    <t>ACESOFT.BO</t>
  </si>
  <si>
    <t>Ace Software Exports Ltd</t>
  </si>
  <si>
    <t>ACEINDI.BO</t>
  </si>
  <si>
    <t>Ace Edutrend Ltd</t>
  </si>
  <si>
    <t>ACCURATE.BO</t>
  </si>
  <si>
    <t>Accurate Transformers Ltd</t>
  </si>
  <si>
    <t>ELPROPACKAG.BO</t>
  </si>
  <si>
    <t>Acclaim Industries Ltd</t>
  </si>
  <si>
    <t>ACCENTECH.BO</t>
  </si>
  <si>
    <t>Accentia Technologies Ltd GDR</t>
  </si>
  <si>
    <t>KALECONSU.NS</t>
  </si>
  <si>
    <t>Accelya Kale Solutions Ltd</t>
  </si>
  <si>
    <t>KALECONSUL.BO</t>
  </si>
  <si>
    <t>ACCEL.BO</t>
  </si>
  <si>
    <t>Accel Transmatic Ltd</t>
  </si>
  <si>
    <t>AFL.NS</t>
  </si>
  <si>
    <t>Accel Frontline Ltd</t>
  </si>
  <si>
    <t>AFL.BO</t>
  </si>
  <si>
    <t>ACC.NS</t>
  </si>
  <si>
    <t>ACC Ltd</t>
  </si>
  <si>
    <t>ACC.BO</t>
  </si>
  <si>
    <t>ABMKNO.BO</t>
  </si>
  <si>
    <t>ABM Knowledgeware Ltd</t>
  </si>
  <si>
    <t>ABLBIO.BO</t>
  </si>
  <si>
    <t>ABL Bio Technologies Ltd</t>
  </si>
  <si>
    <t>ABIRAFN.BO</t>
  </si>
  <si>
    <t>Abirami Financial</t>
  </si>
  <si>
    <t>ABHICOR.BO</t>
  </si>
  <si>
    <t>Abhishek Corp Ltd</t>
  </si>
  <si>
    <t>ABHICAP.BO</t>
  </si>
  <si>
    <t>Abhinav Capital Services Ltd</t>
  </si>
  <si>
    <t>ABGSHIP.NS</t>
  </si>
  <si>
    <t>ABG Shipyard Ltd</t>
  </si>
  <si>
    <t>ABGSHIP.BO</t>
  </si>
  <si>
    <t>ABG.BO</t>
  </si>
  <si>
    <t>ABG Infralogistics Ltd</t>
  </si>
  <si>
    <t>ABCINDQ.BO</t>
  </si>
  <si>
    <t>ABC India Ltd</t>
  </si>
  <si>
    <t>ABCGAS.BO</t>
  </si>
  <si>
    <t>ABC Gas (International) Ltd</t>
  </si>
  <si>
    <t>ABCBEARS.BO</t>
  </si>
  <si>
    <t>ABC Bearings Ltd</t>
  </si>
  <si>
    <t>ABBOT.BO</t>
  </si>
  <si>
    <t>Abbott India Ltd</t>
  </si>
  <si>
    <t>ABB.NS</t>
  </si>
  <si>
    <t>ABB India Ltd</t>
  </si>
  <si>
    <t>ABB.BO</t>
  </si>
  <si>
    <t>ABAN.NS</t>
  </si>
  <si>
    <t>Aban Offshore Ltd</t>
  </si>
  <si>
    <t>ABANOFFSH.BO</t>
  </si>
  <si>
    <t>SROILS.BO</t>
  </si>
  <si>
    <t>Aashee Infotech Ltd</t>
  </si>
  <si>
    <t>KUVAM.BO</t>
  </si>
  <si>
    <t>Aarya Global Shares</t>
  </si>
  <si>
    <t>AARVEEDEN.NS</t>
  </si>
  <si>
    <t>Aarvee Denims &amp; Exports Ltd</t>
  </si>
  <si>
    <t>AARVEED.BO</t>
  </si>
  <si>
    <t>AARTIIND.NS</t>
  </si>
  <si>
    <t>Aarti Industries Ltd</t>
  </si>
  <si>
    <t>ARTIIND.BO</t>
  </si>
  <si>
    <t>AARTIDRUG.NS</t>
  </si>
  <si>
    <t>Aarti Drugs Ltd</t>
  </si>
  <si>
    <t>AARTIDR.BO</t>
  </si>
  <si>
    <t>AREYDRG.BO</t>
  </si>
  <si>
    <t>Aarey Drugs</t>
  </si>
  <si>
    <t>SUBHKAM.BO</t>
  </si>
  <si>
    <t>Aagam Capital Ltd</t>
  </si>
  <si>
    <t>Click to view data at Yahoo Finance or resolve errors</t>
  </si>
  <si>
    <t>December</t>
  </si>
  <si>
    <t>AADIIND.BO</t>
  </si>
  <si>
    <t>Aadi Industries Ltd</t>
  </si>
  <si>
    <t>No</t>
  </si>
  <si>
    <t>November</t>
  </si>
  <si>
    <t>PRRANETA.BO</t>
  </si>
  <si>
    <t>Aadhaar Ventures India Ltd</t>
  </si>
  <si>
    <t>Sort Ascending?</t>
  </si>
  <si>
    <t>Do not modify this grey area</t>
  </si>
  <si>
    <t>October</t>
  </si>
  <si>
    <t>AKCAPIT.BO</t>
  </si>
  <si>
    <t>A K Capital Services Ltd</t>
  </si>
  <si>
    <t>Monthly</t>
  </si>
  <si>
    <t xml:space="preserve">Frequency? </t>
  </si>
  <si>
    <t>September</t>
  </si>
  <si>
    <t>AICHAMP.NS</t>
  </si>
  <si>
    <t>A I Champdany Industries Ltd</t>
  </si>
  <si>
    <t xml:space="preserve">Step 4: </t>
  </si>
  <si>
    <t>August</t>
  </si>
  <si>
    <t>AICHAMPD.BO</t>
  </si>
  <si>
    <t>July</t>
  </si>
  <si>
    <t>PMSTRIPS.BO</t>
  </si>
  <si>
    <t>8K Miles Software Services Ltd</t>
  </si>
  <si>
    <t>Year</t>
  </si>
  <si>
    <t>Month</t>
  </si>
  <si>
    <t>Day</t>
  </si>
  <si>
    <t>June</t>
  </si>
  <si>
    <t>3MINDIA.NS</t>
  </si>
  <si>
    <t>3M India Ltd</t>
  </si>
  <si>
    <t>NAV history end date</t>
  </si>
  <si>
    <r>
      <t xml:space="preserve">Step 3: Choose exchange:  </t>
    </r>
    <r>
      <rPr>
        <b/>
        <sz val="11"/>
        <color rgb="FFFF0000"/>
        <rFont val="Calibri"/>
        <family val="2"/>
        <scheme val="minor"/>
      </rPr>
      <t>.BO</t>
    </r>
    <r>
      <rPr>
        <sz val="11"/>
        <color theme="1"/>
        <rFont val="Calibri"/>
        <family val="2"/>
        <scheme val="minor"/>
      </rPr>
      <t xml:space="preserve"> stands for BSE and </t>
    </r>
    <r>
      <rPr>
        <b/>
        <sz val="11"/>
        <color rgb="FFFF0000"/>
        <rFont val="Calibri"/>
        <family val="2"/>
        <scheme val="minor"/>
      </rPr>
      <t>.NSE</t>
    </r>
    <r>
      <rPr>
        <sz val="11"/>
        <color theme="1"/>
        <rFont val="Calibri"/>
        <family val="2"/>
        <scheme val="minor"/>
      </rPr>
      <t xml:space="preserve"> stands for NSE</t>
    </r>
  </si>
  <si>
    <t>May</t>
  </si>
  <si>
    <t>523395.BO</t>
  </si>
  <si>
    <t>April</t>
  </si>
  <si>
    <t>Dividends only*</t>
  </si>
  <si>
    <t>3IINFOTECH.NS</t>
  </si>
  <si>
    <t>3i Infotech Ltd</t>
  </si>
  <si>
    <r>
      <rPr>
        <b/>
        <sz val="11"/>
        <rFont val="Calibri"/>
        <family val="2"/>
        <scheme val="minor"/>
      </rPr>
      <t>Step 2:</t>
    </r>
    <r>
      <rPr>
        <sz val="11"/>
        <rFont val="Calibri"/>
        <family val="2"/>
        <scheme val="minor"/>
      </rPr>
      <t xml:space="preserve"> select the stock you need from this drop-down list</t>
    </r>
  </si>
  <si>
    <t>March</t>
  </si>
  <si>
    <t>532628.BO</t>
  </si>
  <si>
    <t>State bank</t>
  </si>
  <si>
    <t>February</t>
  </si>
  <si>
    <t>Weekly</t>
  </si>
  <si>
    <t>526921.BO</t>
  </si>
  <si>
    <t>21St Century Mgt Services Ltd</t>
  </si>
  <si>
    <t>NAV history start date*</t>
  </si>
  <si>
    <r>
      <t xml:space="preserve">Step 1: </t>
    </r>
    <r>
      <rPr>
        <sz val="11"/>
        <color theme="1"/>
        <rFont val="Calibri"/>
        <family val="2"/>
        <scheme val="minor"/>
      </rPr>
      <t>Type the first few letters of the stock</t>
    </r>
  </si>
  <si>
    <t>January</t>
  </si>
  <si>
    <t>Daily</t>
  </si>
  <si>
    <t>Yes</t>
  </si>
  <si>
    <t>Obtain NAV history for mutual funds from Yahoo Finance and AMFI</t>
  </si>
  <si>
    <t>Adj Close</t>
  </si>
  <si>
    <t>Volume</t>
  </si>
  <si>
    <t>Close</t>
  </si>
  <si>
    <t>Low</t>
  </si>
  <si>
    <t>High</t>
  </si>
  <si>
    <t>Open</t>
  </si>
  <si>
    <t>Date</t>
  </si>
  <si>
    <t>Stock Name</t>
  </si>
  <si>
    <t>ticker code</t>
  </si>
  <si>
    <t>Use ctrl+f to locate the stock you want</t>
  </si>
  <si>
    <r>
      <t xml:space="preserve">.NS </t>
    </r>
    <r>
      <rPr>
        <sz val="11"/>
        <color theme="1"/>
        <rFont val="Calibri"/>
        <family val="2"/>
        <scheme val="minor"/>
      </rPr>
      <t>refers to price at NSE</t>
    </r>
  </si>
  <si>
    <r>
      <t xml:space="preserve">.BO </t>
    </r>
    <r>
      <rPr>
        <sz val="11"/>
        <color theme="1"/>
        <rFont val="Calibri"/>
        <family val="2"/>
        <scheme val="minor"/>
      </rPr>
      <t>refers to price at BSE</t>
    </r>
  </si>
  <si>
    <t>Source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</si>
</sst>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[$-409]d/mmm/yy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9"/>
      <color rgb="FF333333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u/>
      <sz val="14.3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CC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3" fontId="0" fillId="0" borderId="0" xfId="0" applyNumberFormat="1"/>
    <xf numFmtId="9" fontId="0" fillId="0" borderId="0" xfId="1" applyFont="1"/>
    <xf numFmtId="2" fontId="0" fillId="0" borderId="0" xfId="1" applyNumberFormat="1" applyFont="1"/>
    <xf numFmtId="164" fontId="0" fillId="0" borderId="0" xfId="1" applyNumberFormat="1" applyFont="1"/>
    <xf numFmtId="2" fontId="0" fillId="0" borderId="0" xfId="0" applyNumberFormat="1"/>
    <xf numFmtId="0" fontId="16" fillId="0" borderId="0" xfId="0" applyFont="1"/>
    <xf numFmtId="165" fontId="0" fillId="0" borderId="0" xfId="1" applyNumberFormat="1" applyFont="1"/>
    <xf numFmtId="0" fontId="0" fillId="33" borderId="0" xfId="0" applyFill="1"/>
    <xf numFmtId="9" fontId="0" fillId="33" borderId="0" xfId="1" applyFont="1" applyFill="1"/>
    <xf numFmtId="0" fontId="0" fillId="33" borderId="10" xfId="0" applyFill="1" applyBorder="1"/>
    <xf numFmtId="9" fontId="0" fillId="33" borderId="10" xfId="1" applyFont="1" applyFill="1" applyBorder="1"/>
    <xf numFmtId="1" fontId="0" fillId="33" borderId="10" xfId="1" applyNumberFormat="1" applyFont="1" applyFill="1" applyBorder="1"/>
    <xf numFmtId="2" fontId="0" fillId="33" borderId="10" xfId="0" applyNumberFormat="1" applyFill="1" applyBorder="1"/>
    <xf numFmtId="0" fontId="16" fillId="33" borderId="0" xfId="0" applyFont="1" applyFill="1"/>
    <xf numFmtId="0" fontId="0" fillId="0" borderId="10" xfId="0" applyBorder="1"/>
    <xf numFmtId="10" fontId="0" fillId="0" borderId="10" xfId="1" applyNumberFormat="1" applyFont="1" applyBorder="1"/>
    <xf numFmtId="9" fontId="0" fillId="0" borderId="10" xfId="1" applyFont="1" applyBorder="1"/>
    <xf numFmtId="165" fontId="0" fillId="0" borderId="10" xfId="1" applyNumberFormat="1" applyFont="1" applyBorder="1"/>
    <xf numFmtId="1" fontId="0" fillId="0" borderId="10" xfId="1" applyNumberFormat="1" applyFont="1" applyBorder="1"/>
    <xf numFmtId="164" fontId="0" fillId="0" borderId="10" xfId="1" applyNumberFormat="1" applyFont="1" applyBorder="1"/>
    <xf numFmtId="2" fontId="0" fillId="0" borderId="10" xfId="1" applyNumberFormat="1" applyFont="1" applyBorder="1"/>
    <xf numFmtId="0" fontId="0" fillId="34" borderId="0" xfId="0" applyFill="1"/>
    <xf numFmtId="0" fontId="0" fillId="34" borderId="10" xfId="0" applyFill="1" applyBorder="1"/>
    <xf numFmtId="10" fontId="0" fillId="33" borderId="0" xfId="1" applyNumberFormat="1" applyFont="1" applyFill="1"/>
    <xf numFmtId="0" fontId="0" fillId="35" borderId="0" xfId="0" applyFill="1"/>
    <xf numFmtId="0" fontId="16" fillId="35" borderId="0" xfId="0" applyFont="1" applyFill="1"/>
    <xf numFmtId="9" fontId="0" fillId="35" borderId="10" xfId="1" applyFont="1" applyFill="1" applyBorder="1"/>
    <xf numFmtId="1" fontId="0" fillId="35" borderId="10" xfId="1" applyNumberFormat="1" applyFont="1" applyFill="1" applyBorder="1"/>
    <xf numFmtId="0" fontId="0" fillId="35" borderId="10" xfId="0" applyFill="1" applyBorder="1"/>
    <xf numFmtId="9" fontId="0" fillId="35" borderId="0" xfId="1" applyFont="1" applyFill="1"/>
    <xf numFmtId="0" fontId="16" fillId="36" borderId="0" xfId="0" applyFont="1" applyFill="1"/>
    <xf numFmtId="0" fontId="0" fillId="36" borderId="0" xfId="0" applyFill="1"/>
    <xf numFmtId="0" fontId="0" fillId="0" borderId="0" xfId="0" applyFill="1"/>
    <xf numFmtId="9" fontId="0" fillId="0" borderId="0" xfId="1" applyFont="1" applyFill="1"/>
    <xf numFmtId="10" fontId="0" fillId="0" borderId="0" xfId="1" applyNumberFormat="1" applyFont="1" applyFill="1"/>
    <xf numFmtId="10" fontId="0" fillId="35" borderId="0" xfId="1" applyNumberFormat="1" applyFont="1" applyFill="1"/>
    <xf numFmtId="0" fontId="19" fillId="0" borderId="0" xfId="0" applyFont="1"/>
    <xf numFmtId="0" fontId="0" fillId="0" borderId="11" xfId="0" applyBorder="1"/>
    <xf numFmtId="9" fontId="0" fillId="33" borderId="12" xfId="1" applyFont="1" applyFill="1" applyBorder="1"/>
    <xf numFmtId="0" fontId="0" fillId="0" borderId="10" xfId="0" applyFill="1" applyBorder="1"/>
    <xf numFmtId="1" fontId="0" fillId="35" borderId="10" xfId="0" applyNumberFormat="1" applyFill="1" applyBorder="1"/>
    <xf numFmtId="4" fontId="0" fillId="34" borderId="0" xfId="0" applyNumberFormat="1" applyFill="1"/>
    <xf numFmtId="9" fontId="0" fillId="0" borderId="0" xfId="0" applyNumberFormat="1"/>
    <xf numFmtId="9" fontId="0" fillId="34" borderId="0" xfId="0" applyNumberFormat="1" applyFill="1"/>
    <xf numFmtId="0" fontId="20" fillId="0" borderId="0" xfId="0" applyFont="1"/>
    <xf numFmtId="0" fontId="16" fillId="37" borderId="0" xfId="0" applyFont="1" applyFill="1" applyBorder="1" applyAlignment="1">
      <alignment horizontal="center"/>
    </xf>
    <xf numFmtId="0" fontId="21" fillId="0" borderId="0" xfId="0" applyFont="1"/>
    <xf numFmtId="0" fontId="16" fillId="38" borderId="13" xfId="0" applyFont="1" applyFill="1" applyBorder="1" applyAlignment="1">
      <alignment horizontal="center"/>
    </xf>
    <xf numFmtId="0" fontId="16" fillId="38" borderId="14" xfId="0" applyFont="1" applyFill="1" applyBorder="1" applyAlignment="1">
      <alignment horizontal="center"/>
    </xf>
    <xf numFmtId="0" fontId="16" fillId="38" borderId="15" xfId="0" applyFont="1" applyFill="1" applyBorder="1" applyAlignment="1">
      <alignment horizontal="center"/>
    </xf>
    <xf numFmtId="0" fontId="22" fillId="36" borderId="0" xfId="43" applyFill="1" applyAlignment="1" applyProtection="1"/>
    <xf numFmtId="0" fontId="0" fillId="39" borderId="0" xfId="0" applyFill="1"/>
    <xf numFmtId="0" fontId="22" fillId="40" borderId="16" xfId="43" applyFill="1" applyBorder="1" applyAlignment="1" applyProtection="1"/>
    <xf numFmtId="0" fontId="16" fillId="41" borderId="10" xfId="0" applyFont="1" applyFill="1" applyBorder="1" applyAlignment="1">
      <alignment horizontal="center"/>
    </xf>
    <xf numFmtId="14" fontId="0" fillId="40" borderId="17" xfId="0" applyNumberForma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40" borderId="18" xfId="0" applyFill="1" applyBorder="1"/>
    <xf numFmtId="166" fontId="0" fillId="36" borderId="0" xfId="0" applyNumberFormat="1" applyFill="1"/>
    <xf numFmtId="14" fontId="0" fillId="36" borderId="0" xfId="0" applyNumberFormat="1" applyFill="1"/>
    <xf numFmtId="0" fontId="0" fillId="41" borderId="10" xfId="0" applyFill="1" applyBorder="1"/>
    <xf numFmtId="0" fontId="16" fillId="36" borderId="10" xfId="0" applyFont="1" applyFill="1" applyBorder="1" applyAlignment="1">
      <alignment horizont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left" vertical="center"/>
    </xf>
    <xf numFmtId="0" fontId="0" fillId="36" borderId="0" xfId="0" applyFill="1" applyAlignment="1">
      <alignment horizontal="center"/>
    </xf>
    <xf numFmtId="0" fontId="0" fillId="41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42" borderId="0" xfId="0" applyFill="1" applyAlignment="1">
      <alignment horizontal="center"/>
    </xf>
    <xf numFmtId="0" fontId="0" fillId="36" borderId="0" xfId="0" applyFill="1" applyBorder="1"/>
    <xf numFmtId="0" fontId="0" fillId="0" borderId="10" xfId="0" applyBorder="1" applyAlignment="1">
      <alignment horizontal="center"/>
    </xf>
    <xf numFmtId="0" fontId="20" fillId="0" borderId="0" xfId="0" applyFont="1" applyAlignment="1">
      <alignment horizontal="center"/>
    </xf>
    <xf numFmtId="14" fontId="0" fillId="0" borderId="0" xfId="0" applyNumberFormat="1"/>
    <xf numFmtId="0" fontId="0" fillId="0" borderId="19" xfId="0" applyBorder="1" applyAlignment="1">
      <alignment horizontal="center"/>
    </xf>
    <xf numFmtId="0" fontId="16" fillId="36" borderId="0" xfId="0" applyFont="1" applyFill="1" applyAlignment="1">
      <alignment horizontal="center"/>
    </xf>
    <xf numFmtId="0" fontId="22" fillId="0" borderId="0" xfId="43" applyAlignment="1" applyProtection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>
        <c:manualLayout>
          <c:layoutTarget val="inner"/>
          <c:xMode val="edge"/>
          <c:yMode val="edge"/>
          <c:x val="9.1696866204977523E-2"/>
          <c:y val="0.22591741682157124"/>
          <c:w val="0.82052092214587879"/>
          <c:h val="0.70564374081886982"/>
        </c:manualLayout>
      </c:layout>
      <c:scatterChart>
        <c:scatterStyle val="smoothMarker"/>
        <c:ser>
          <c:idx val="0"/>
          <c:order val="0"/>
          <c:tx>
            <c:strRef>
              <c:f>Graph!$B$2</c:f>
              <c:strCache>
                <c:ptCount val="1"/>
                <c:pt idx="0">
                  <c:v>Net Income USD Mil</c:v>
                </c:pt>
              </c:strCache>
            </c:strRef>
          </c:tx>
          <c:xVal>
            <c:numRef>
              <c:f>Graph!$Z$2:$AI$2</c:f>
              <c:numCache>
                <c:formatCode>0.00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xVal>
          <c:yVal>
            <c:numRef>
              <c:f>Graph!$Z$3:$AI$3</c:f>
              <c:numCache>
                <c:formatCode>General</c:formatCode>
                <c:ptCount val="10"/>
                <c:pt idx="0">
                  <c:v>419</c:v>
                </c:pt>
                <c:pt idx="1">
                  <c:v>555</c:v>
                </c:pt>
                <c:pt idx="2">
                  <c:v>850</c:v>
                </c:pt>
                <c:pt idx="3">
                  <c:v>1155</c:v>
                </c:pt>
                <c:pt idx="4">
                  <c:v>1281</c:v>
                </c:pt>
                <c:pt idx="5">
                  <c:v>1313</c:v>
                </c:pt>
                <c:pt idx="6">
                  <c:v>1499</c:v>
                </c:pt>
                <c:pt idx="7">
                  <c:v>1716</c:v>
                </c:pt>
                <c:pt idx="8">
                  <c:v>1725</c:v>
                </c:pt>
                <c:pt idx="9">
                  <c:v>1751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Graph!$B$3</c:f>
              <c:strCache>
                <c:ptCount val="1"/>
                <c:pt idx="0">
                  <c:v>7Y rolling growth RoE</c:v>
                </c:pt>
              </c:strCache>
            </c:strRef>
          </c:tx>
          <c:xVal>
            <c:numRef>
              <c:f>Graph!$Z$2:$AI$2</c:f>
              <c:numCache>
                <c:formatCode>0.00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xVal>
          <c:yVal>
            <c:numRef>
              <c:f>Graph!$Z$4:$AI$4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-5.2126737175127835E-2</c:v>
                </c:pt>
                <c:pt idx="7">
                  <c:v>-3.9807009838871199E-2</c:v>
                </c:pt>
                <c:pt idx="8">
                  <c:v>-5.6693814888088889E-2</c:v>
                </c:pt>
                <c:pt idx="9">
                  <c:v>-5.8027976654880797E-2</c:v>
                </c:pt>
              </c:numCache>
            </c:numRef>
          </c:yVal>
          <c:smooth val="1"/>
        </c:ser>
        <c:axId val="172838272"/>
        <c:axId val="174018560"/>
      </c:scatterChart>
      <c:scatterChart>
        <c:scatterStyle val="smoothMarker"/>
        <c:ser>
          <c:idx val="2"/>
          <c:order val="2"/>
          <c:tx>
            <c:strRef>
              <c:f>Graph!$B$4</c:f>
              <c:strCache>
                <c:ptCount val="1"/>
                <c:pt idx="0">
                  <c:v>None</c:v>
                </c:pt>
              </c:strCache>
            </c:strRef>
          </c:tx>
          <c:marker>
            <c:symbol val="circle"/>
            <c:size val="7"/>
          </c:marker>
          <c:xVal>
            <c:numRef>
              <c:f>Graph!$Z$2:$AI$2</c:f>
              <c:numCache>
                <c:formatCode>0.00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xVal>
          <c:yVal>
            <c:numRef>
              <c:f>Graph!$Z$5:$AI$5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Graph!$B$5</c:f>
              <c:strCache>
                <c:ptCount val="1"/>
                <c:pt idx="0">
                  <c:v>None</c:v>
                </c:pt>
              </c:strCache>
            </c:strRef>
          </c:tx>
          <c:marker>
            <c:symbol val="circle"/>
            <c:size val="7"/>
          </c:marker>
          <c:xVal>
            <c:numRef>
              <c:f>Graph!$Z$2:$AI$2</c:f>
              <c:numCache>
                <c:formatCode>0.00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xVal>
          <c:yVal>
            <c:numRef>
              <c:f>Graph!$Z$6:$AI$6</c:f>
              <c:numCache>
                <c:formatCode>General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1"/>
        </c:ser>
        <c:axId val="174022016"/>
        <c:axId val="174020096"/>
      </c:scatterChart>
      <c:valAx>
        <c:axId val="172838272"/>
        <c:scaling>
          <c:orientation val="minMax"/>
        </c:scaling>
        <c:axPos val="t"/>
        <c:numFmt formatCode="0" sourceLinked="0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4018560"/>
        <c:crosses val="max"/>
        <c:crossBetween val="midCat"/>
      </c:valAx>
      <c:valAx>
        <c:axId val="174018560"/>
        <c:scaling>
          <c:orientation val="minMax"/>
        </c:scaling>
        <c:axPos val="l"/>
        <c:majorGridlines/>
        <c:numFmt formatCode="General" sourceLinked="1"/>
        <c:tickLblPos val="nextTo"/>
        <c:crossAx val="172838272"/>
        <c:crosses val="autoZero"/>
        <c:crossBetween val="midCat"/>
      </c:valAx>
      <c:valAx>
        <c:axId val="174020096"/>
        <c:scaling>
          <c:orientation val="minMax"/>
        </c:scaling>
        <c:axPos val="r"/>
        <c:numFmt formatCode="General" sourceLinked="1"/>
        <c:tickLblPos val="nextTo"/>
        <c:crossAx val="174022016"/>
        <c:crosses val="max"/>
        <c:crossBetween val="midCat"/>
      </c:valAx>
      <c:valAx>
        <c:axId val="174022016"/>
        <c:scaling>
          <c:orientation val="minMax"/>
        </c:scaling>
        <c:delete val="1"/>
        <c:axPos val="b"/>
        <c:numFmt formatCode="0.00" sourceLinked="1"/>
        <c:tickLblPos val="nextTo"/>
        <c:crossAx val="174020096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9.839357429718875E-3"/>
          <c:y val="2.6525198938992037E-2"/>
          <c:w val="0.93815261044176712"/>
          <c:h val="7.9942145825936284E-2"/>
        </c:manualLayout>
      </c:layout>
    </c:legend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strRef>
          <c:f>Inputs!$A$5</c:f>
          <c:strCache>
            <c:ptCount val="1"/>
            <c:pt idx="0">
              <c:v>State Bank of India</c:v>
            </c:pt>
          </c:strCache>
        </c:strRef>
      </c:tx>
      <c:layout/>
      <c:overlay val="1"/>
    </c:title>
    <c:plotArea>
      <c:layout>
        <c:manualLayout>
          <c:layoutTarget val="inner"/>
          <c:xMode val="edge"/>
          <c:yMode val="edge"/>
          <c:x val="5.2816747698637534E-2"/>
          <c:y val="2.7789251753366894E-2"/>
          <c:w val="0.84682815765493058"/>
          <c:h val="0.80153285142635766"/>
        </c:manualLayout>
      </c:layout>
      <c:scatterChart>
        <c:scatterStyle val="smoothMarker"/>
        <c:ser>
          <c:idx val="0"/>
          <c:order val="1"/>
          <c:tx>
            <c:v>Listed Price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'Stock Price'!$A$2:$A$5000</c:f>
              <c:numCache>
                <c:formatCode>dd/mm/yyyy</c:formatCode>
                <c:ptCount val="4999"/>
                <c:pt idx="0">
                  <c:v>37480</c:v>
                </c:pt>
                <c:pt idx="1">
                  <c:v>37501</c:v>
                </c:pt>
                <c:pt idx="2">
                  <c:v>37530</c:v>
                </c:pt>
                <c:pt idx="3">
                  <c:v>37561</c:v>
                </c:pt>
                <c:pt idx="4">
                  <c:v>37592</c:v>
                </c:pt>
                <c:pt idx="5">
                  <c:v>37622</c:v>
                </c:pt>
                <c:pt idx="6">
                  <c:v>37655</c:v>
                </c:pt>
                <c:pt idx="7">
                  <c:v>37683</c:v>
                </c:pt>
                <c:pt idx="8">
                  <c:v>37712</c:v>
                </c:pt>
                <c:pt idx="9">
                  <c:v>37742</c:v>
                </c:pt>
                <c:pt idx="10">
                  <c:v>37774</c:v>
                </c:pt>
                <c:pt idx="11">
                  <c:v>37803</c:v>
                </c:pt>
                <c:pt idx="12">
                  <c:v>37834</c:v>
                </c:pt>
                <c:pt idx="13">
                  <c:v>37865</c:v>
                </c:pt>
                <c:pt idx="14">
                  <c:v>37895</c:v>
                </c:pt>
                <c:pt idx="15">
                  <c:v>37928</c:v>
                </c:pt>
                <c:pt idx="16">
                  <c:v>37956</c:v>
                </c:pt>
                <c:pt idx="17">
                  <c:v>37987</c:v>
                </c:pt>
                <c:pt idx="18">
                  <c:v>38019</c:v>
                </c:pt>
                <c:pt idx="19">
                  <c:v>38047</c:v>
                </c:pt>
                <c:pt idx="20">
                  <c:v>38078</c:v>
                </c:pt>
                <c:pt idx="21">
                  <c:v>38110</c:v>
                </c:pt>
                <c:pt idx="22">
                  <c:v>38139</c:v>
                </c:pt>
                <c:pt idx="23">
                  <c:v>38169</c:v>
                </c:pt>
                <c:pt idx="24">
                  <c:v>38201</c:v>
                </c:pt>
                <c:pt idx="25">
                  <c:v>38231</c:v>
                </c:pt>
                <c:pt idx="26">
                  <c:v>38261</c:v>
                </c:pt>
                <c:pt idx="27">
                  <c:v>38292</c:v>
                </c:pt>
                <c:pt idx="28">
                  <c:v>38322</c:v>
                </c:pt>
                <c:pt idx="29">
                  <c:v>38355</c:v>
                </c:pt>
                <c:pt idx="30">
                  <c:v>38384</c:v>
                </c:pt>
                <c:pt idx="31">
                  <c:v>38412</c:v>
                </c:pt>
                <c:pt idx="32">
                  <c:v>38443</c:v>
                </c:pt>
                <c:pt idx="33">
                  <c:v>38474</c:v>
                </c:pt>
                <c:pt idx="34">
                  <c:v>38504</c:v>
                </c:pt>
                <c:pt idx="35">
                  <c:v>38534</c:v>
                </c:pt>
                <c:pt idx="36">
                  <c:v>38565</c:v>
                </c:pt>
                <c:pt idx="37">
                  <c:v>38596</c:v>
                </c:pt>
                <c:pt idx="38">
                  <c:v>38628</c:v>
                </c:pt>
                <c:pt idx="39">
                  <c:v>38657</c:v>
                </c:pt>
                <c:pt idx="40">
                  <c:v>38687</c:v>
                </c:pt>
                <c:pt idx="41">
                  <c:v>38719</c:v>
                </c:pt>
                <c:pt idx="42">
                  <c:v>38749</c:v>
                </c:pt>
                <c:pt idx="43">
                  <c:v>38777</c:v>
                </c:pt>
                <c:pt idx="44">
                  <c:v>38810</c:v>
                </c:pt>
                <c:pt idx="45">
                  <c:v>38839</c:v>
                </c:pt>
                <c:pt idx="46">
                  <c:v>38869</c:v>
                </c:pt>
                <c:pt idx="47">
                  <c:v>38901</c:v>
                </c:pt>
                <c:pt idx="48">
                  <c:v>38930</c:v>
                </c:pt>
                <c:pt idx="49">
                  <c:v>38961</c:v>
                </c:pt>
                <c:pt idx="50">
                  <c:v>38992</c:v>
                </c:pt>
                <c:pt idx="51">
                  <c:v>39022</c:v>
                </c:pt>
                <c:pt idx="52">
                  <c:v>39052</c:v>
                </c:pt>
                <c:pt idx="53">
                  <c:v>39083</c:v>
                </c:pt>
                <c:pt idx="54">
                  <c:v>39114</c:v>
                </c:pt>
                <c:pt idx="55">
                  <c:v>39142</c:v>
                </c:pt>
                <c:pt idx="56">
                  <c:v>39174</c:v>
                </c:pt>
                <c:pt idx="57">
                  <c:v>39203</c:v>
                </c:pt>
                <c:pt idx="58">
                  <c:v>39234</c:v>
                </c:pt>
                <c:pt idx="59">
                  <c:v>39265</c:v>
                </c:pt>
                <c:pt idx="60">
                  <c:v>39295</c:v>
                </c:pt>
                <c:pt idx="61">
                  <c:v>39328</c:v>
                </c:pt>
                <c:pt idx="62">
                  <c:v>39356</c:v>
                </c:pt>
                <c:pt idx="63">
                  <c:v>39387</c:v>
                </c:pt>
                <c:pt idx="64">
                  <c:v>39419</c:v>
                </c:pt>
                <c:pt idx="65">
                  <c:v>39448</c:v>
                </c:pt>
                <c:pt idx="66">
                  <c:v>39479</c:v>
                </c:pt>
                <c:pt idx="67">
                  <c:v>39510</c:v>
                </c:pt>
                <c:pt idx="68">
                  <c:v>39539</c:v>
                </c:pt>
                <c:pt idx="69">
                  <c:v>39569</c:v>
                </c:pt>
                <c:pt idx="70">
                  <c:v>39601</c:v>
                </c:pt>
                <c:pt idx="71">
                  <c:v>39630</c:v>
                </c:pt>
                <c:pt idx="72">
                  <c:v>39661</c:v>
                </c:pt>
                <c:pt idx="73">
                  <c:v>39692</c:v>
                </c:pt>
                <c:pt idx="74">
                  <c:v>39722</c:v>
                </c:pt>
                <c:pt idx="75">
                  <c:v>39755</c:v>
                </c:pt>
                <c:pt idx="76">
                  <c:v>39783</c:v>
                </c:pt>
                <c:pt idx="77">
                  <c:v>39814</c:v>
                </c:pt>
                <c:pt idx="78">
                  <c:v>39846</c:v>
                </c:pt>
                <c:pt idx="79">
                  <c:v>39874</c:v>
                </c:pt>
                <c:pt idx="80">
                  <c:v>39904</c:v>
                </c:pt>
                <c:pt idx="81">
                  <c:v>39934</c:v>
                </c:pt>
                <c:pt idx="82">
                  <c:v>39965</c:v>
                </c:pt>
                <c:pt idx="83">
                  <c:v>39995</c:v>
                </c:pt>
                <c:pt idx="84">
                  <c:v>40028</c:v>
                </c:pt>
                <c:pt idx="85">
                  <c:v>40057</c:v>
                </c:pt>
                <c:pt idx="86">
                  <c:v>40087</c:v>
                </c:pt>
                <c:pt idx="87">
                  <c:v>40119</c:v>
                </c:pt>
                <c:pt idx="88">
                  <c:v>40148</c:v>
                </c:pt>
                <c:pt idx="89">
                  <c:v>40179</c:v>
                </c:pt>
                <c:pt idx="90">
                  <c:v>40210</c:v>
                </c:pt>
                <c:pt idx="91">
                  <c:v>40238</c:v>
                </c:pt>
                <c:pt idx="92">
                  <c:v>40269</c:v>
                </c:pt>
                <c:pt idx="93">
                  <c:v>40301</c:v>
                </c:pt>
                <c:pt idx="94">
                  <c:v>40330</c:v>
                </c:pt>
                <c:pt idx="95">
                  <c:v>40360</c:v>
                </c:pt>
                <c:pt idx="96">
                  <c:v>40392</c:v>
                </c:pt>
                <c:pt idx="97">
                  <c:v>40422</c:v>
                </c:pt>
                <c:pt idx="98">
                  <c:v>40452</c:v>
                </c:pt>
                <c:pt idx="99">
                  <c:v>40483</c:v>
                </c:pt>
                <c:pt idx="100">
                  <c:v>40513</c:v>
                </c:pt>
                <c:pt idx="101">
                  <c:v>40546</c:v>
                </c:pt>
                <c:pt idx="102">
                  <c:v>40575</c:v>
                </c:pt>
                <c:pt idx="103">
                  <c:v>40603</c:v>
                </c:pt>
                <c:pt idx="104">
                  <c:v>40634</c:v>
                </c:pt>
                <c:pt idx="105">
                  <c:v>40665</c:v>
                </c:pt>
                <c:pt idx="106">
                  <c:v>40695</c:v>
                </c:pt>
                <c:pt idx="107">
                  <c:v>40725</c:v>
                </c:pt>
                <c:pt idx="108">
                  <c:v>40756</c:v>
                </c:pt>
                <c:pt idx="109">
                  <c:v>40788</c:v>
                </c:pt>
                <c:pt idx="110">
                  <c:v>40819</c:v>
                </c:pt>
                <c:pt idx="111">
                  <c:v>40848</c:v>
                </c:pt>
                <c:pt idx="112">
                  <c:v>40878</c:v>
                </c:pt>
                <c:pt idx="113">
                  <c:v>40910</c:v>
                </c:pt>
                <c:pt idx="114">
                  <c:v>40940</c:v>
                </c:pt>
                <c:pt idx="115">
                  <c:v>40969</c:v>
                </c:pt>
                <c:pt idx="116">
                  <c:v>41001</c:v>
                </c:pt>
                <c:pt idx="117">
                  <c:v>41030</c:v>
                </c:pt>
                <c:pt idx="118">
                  <c:v>41061</c:v>
                </c:pt>
                <c:pt idx="119">
                  <c:v>41092</c:v>
                </c:pt>
                <c:pt idx="120">
                  <c:v>41122</c:v>
                </c:pt>
                <c:pt idx="121">
                  <c:v>41155</c:v>
                </c:pt>
                <c:pt idx="122">
                  <c:v>41183</c:v>
                </c:pt>
                <c:pt idx="123">
                  <c:v>41214</c:v>
                </c:pt>
                <c:pt idx="124">
                  <c:v>41246</c:v>
                </c:pt>
                <c:pt idx="125">
                  <c:v>41275</c:v>
                </c:pt>
                <c:pt idx="126">
                  <c:v>41306</c:v>
                </c:pt>
                <c:pt idx="127">
                  <c:v>41334</c:v>
                </c:pt>
                <c:pt idx="128">
                  <c:v>41365</c:v>
                </c:pt>
                <c:pt idx="129">
                  <c:v>41395</c:v>
                </c:pt>
                <c:pt idx="130">
                  <c:v>41428</c:v>
                </c:pt>
                <c:pt idx="131">
                  <c:v>41456</c:v>
                </c:pt>
                <c:pt idx="132">
                  <c:v>41487</c:v>
                </c:pt>
                <c:pt idx="133">
                  <c:v>41519</c:v>
                </c:pt>
                <c:pt idx="134">
                  <c:v>41548</c:v>
                </c:pt>
                <c:pt idx="135">
                  <c:v>41579</c:v>
                </c:pt>
                <c:pt idx="136">
                  <c:v>41610</c:v>
                </c:pt>
                <c:pt idx="137">
                  <c:v>41640</c:v>
                </c:pt>
                <c:pt idx="138">
                  <c:v>41673</c:v>
                </c:pt>
                <c:pt idx="139">
                  <c:v>41701</c:v>
                </c:pt>
                <c:pt idx="140">
                  <c:v>41730</c:v>
                </c:pt>
                <c:pt idx="141">
                  <c:v>41760</c:v>
                </c:pt>
                <c:pt idx="142">
                  <c:v>41792</c:v>
                </c:pt>
                <c:pt idx="143">
                  <c:v>41821</c:v>
                </c:pt>
                <c:pt idx="144">
                  <c:v>41852</c:v>
                </c:pt>
              </c:numCache>
            </c:numRef>
          </c:xVal>
          <c:yVal>
            <c:numRef>
              <c:f>'Stock Price'!$E$2:$E$5000</c:f>
              <c:numCache>
                <c:formatCode>General</c:formatCode>
                <c:ptCount val="4999"/>
                <c:pt idx="0">
                  <c:v>241.65</c:v>
                </c:pt>
                <c:pt idx="1">
                  <c:v>229.9</c:v>
                </c:pt>
                <c:pt idx="2">
                  <c:v>229.75</c:v>
                </c:pt>
                <c:pt idx="3">
                  <c:v>233.5</c:v>
                </c:pt>
                <c:pt idx="4">
                  <c:v>282.64999999999998</c:v>
                </c:pt>
                <c:pt idx="5">
                  <c:v>282.25</c:v>
                </c:pt>
                <c:pt idx="6">
                  <c:v>285.75</c:v>
                </c:pt>
                <c:pt idx="7">
                  <c:v>269.89999999999998</c:v>
                </c:pt>
                <c:pt idx="8">
                  <c:v>278.55</c:v>
                </c:pt>
                <c:pt idx="9">
                  <c:v>352.3</c:v>
                </c:pt>
                <c:pt idx="10">
                  <c:v>384.2</c:v>
                </c:pt>
                <c:pt idx="11">
                  <c:v>421.85</c:v>
                </c:pt>
                <c:pt idx="12">
                  <c:v>439.25</c:v>
                </c:pt>
                <c:pt idx="13">
                  <c:v>451.6</c:v>
                </c:pt>
                <c:pt idx="14">
                  <c:v>484.2</c:v>
                </c:pt>
                <c:pt idx="15">
                  <c:v>470.75</c:v>
                </c:pt>
                <c:pt idx="16">
                  <c:v>538.5</c:v>
                </c:pt>
                <c:pt idx="17">
                  <c:v>595.79999999999995</c:v>
                </c:pt>
                <c:pt idx="18">
                  <c:v>585.29999999999995</c:v>
                </c:pt>
                <c:pt idx="19">
                  <c:v>605.70000000000005</c:v>
                </c:pt>
                <c:pt idx="20">
                  <c:v>642.6</c:v>
                </c:pt>
                <c:pt idx="21">
                  <c:v>465</c:v>
                </c:pt>
                <c:pt idx="22">
                  <c:v>430.65</c:v>
                </c:pt>
                <c:pt idx="23">
                  <c:v>441.95</c:v>
                </c:pt>
                <c:pt idx="24">
                  <c:v>442.85</c:v>
                </c:pt>
                <c:pt idx="25">
                  <c:v>468.2</c:v>
                </c:pt>
                <c:pt idx="26">
                  <c:v>447.35</c:v>
                </c:pt>
                <c:pt idx="27">
                  <c:v>529.70000000000005</c:v>
                </c:pt>
                <c:pt idx="28">
                  <c:v>652.45000000000005</c:v>
                </c:pt>
                <c:pt idx="29">
                  <c:v>642.79999999999995</c:v>
                </c:pt>
                <c:pt idx="30">
                  <c:v>714.4</c:v>
                </c:pt>
                <c:pt idx="31">
                  <c:v>656.95</c:v>
                </c:pt>
                <c:pt idx="32">
                  <c:v>584.79999999999995</c:v>
                </c:pt>
                <c:pt idx="33">
                  <c:v>670.7</c:v>
                </c:pt>
                <c:pt idx="34">
                  <c:v>681.55</c:v>
                </c:pt>
                <c:pt idx="35">
                  <c:v>800.8</c:v>
                </c:pt>
                <c:pt idx="36">
                  <c:v>796.65</c:v>
                </c:pt>
                <c:pt idx="37">
                  <c:v>938.6</c:v>
                </c:pt>
                <c:pt idx="38">
                  <c:v>838.25</c:v>
                </c:pt>
                <c:pt idx="39">
                  <c:v>896.25</c:v>
                </c:pt>
                <c:pt idx="40">
                  <c:v>907.45</c:v>
                </c:pt>
                <c:pt idx="41">
                  <c:v>886.8</c:v>
                </c:pt>
                <c:pt idx="42">
                  <c:v>877.2</c:v>
                </c:pt>
                <c:pt idx="43">
                  <c:v>968.05</c:v>
                </c:pt>
                <c:pt idx="44">
                  <c:v>882.35</c:v>
                </c:pt>
                <c:pt idx="45">
                  <c:v>831</c:v>
                </c:pt>
                <c:pt idx="46">
                  <c:v>727.4</c:v>
                </c:pt>
                <c:pt idx="47">
                  <c:v>810.05</c:v>
                </c:pt>
                <c:pt idx="48">
                  <c:v>930</c:v>
                </c:pt>
                <c:pt idx="49">
                  <c:v>1028.3</c:v>
                </c:pt>
                <c:pt idx="50">
                  <c:v>1095.5</c:v>
                </c:pt>
                <c:pt idx="51">
                  <c:v>1314</c:v>
                </c:pt>
                <c:pt idx="52">
                  <c:v>1245.9000000000001</c:v>
                </c:pt>
                <c:pt idx="53">
                  <c:v>1138.05</c:v>
                </c:pt>
                <c:pt idx="54">
                  <c:v>1039.1500000000001</c:v>
                </c:pt>
                <c:pt idx="55">
                  <c:v>992.9</c:v>
                </c:pt>
                <c:pt idx="56">
                  <c:v>1105.25</c:v>
                </c:pt>
                <c:pt idx="57">
                  <c:v>1352.4</c:v>
                </c:pt>
                <c:pt idx="58">
                  <c:v>1525.3</c:v>
                </c:pt>
                <c:pt idx="59">
                  <c:v>1624.5</c:v>
                </c:pt>
                <c:pt idx="60">
                  <c:v>1599.5</c:v>
                </c:pt>
                <c:pt idx="61">
                  <c:v>1950.7</c:v>
                </c:pt>
                <c:pt idx="62">
                  <c:v>2068.15</c:v>
                </c:pt>
                <c:pt idx="63">
                  <c:v>2300.3000000000002</c:v>
                </c:pt>
                <c:pt idx="64">
                  <c:v>2371</c:v>
                </c:pt>
                <c:pt idx="65">
                  <c:v>2162.25</c:v>
                </c:pt>
                <c:pt idx="66">
                  <c:v>2109.6999999999998</c:v>
                </c:pt>
                <c:pt idx="67">
                  <c:v>1598.85</c:v>
                </c:pt>
                <c:pt idx="68">
                  <c:v>1776.35</c:v>
                </c:pt>
                <c:pt idx="69">
                  <c:v>1443.35</c:v>
                </c:pt>
                <c:pt idx="70">
                  <c:v>1111.45</c:v>
                </c:pt>
                <c:pt idx="71">
                  <c:v>1414.75</c:v>
                </c:pt>
                <c:pt idx="72">
                  <c:v>1403.6</c:v>
                </c:pt>
                <c:pt idx="73">
                  <c:v>1465.65</c:v>
                </c:pt>
                <c:pt idx="74">
                  <c:v>1109.5</c:v>
                </c:pt>
                <c:pt idx="75">
                  <c:v>1086.8499999999999</c:v>
                </c:pt>
                <c:pt idx="76">
                  <c:v>1288.25</c:v>
                </c:pt>
                <c:pt idx="77">
                  <c:v>1152.2</c:v>
                </c:pt>
                <c:pt idx="78">
                  <c:v>1027.0999999999999</c:v>
                </c:pt>
                <c:pt idx="79">
                  <c:v>1066.55</c:v>
                </c:pt>
                <c:pt idx="80">
                  <c:v>1277.7</c:v>
                </c:pt>
                <c:pt idx="81">
                  <c:v>1869.1</c:v>
                </c:pt>
                <c:pt idx="82">
                  <c:v>1742.05</c:v>
                </c:pt>
                <c:pt idx="83">
                  <c:v>1814</c:v>
                </c:pt>
                <c:pt idx="84">
                  <c:v>1743.05</c:v>
                </c:pt>
                <c:pt idx="85">
                  <c:v>2195.6999999999998</c:v>
                </c:pt>
                <c:pt idx="86">
                  <c:v>2191</c:v>
                </c:pt>
                <c:pt idx="87">
                  <c:v>2238.15</c:v>
                </c:pt>
                <c:pt idx="88">
                  <c:v>2269.4499999999998</c:v>
                </c:pt>
                <c:pt idx="89">
                  <c:v>2058</c:v>
                </c:pt>
                <c:pt idx="90">
                  <c:v>1975.85</c:v>
                </c:pt>
                <c:pt idx="91">
                  <c:v>2079</c:v>
                </c:pt>
                <c:pt idx="92">
                  <c:v>2297.9499999999998</c:v>
                </c:pt>
                <c:pt idx="93">
                  <c:v>2268.35</c:v>
                </c:pt>
                <c:pt idx="94">
                  <c:v>2302.1</c:v>
                </c:pt>
                <c:pt idx="95">
                  <c:v>2503.8000000000002</c:v>
                </c:pt>
                <c:pt idx="96">
                  <c:v>2764.85</c:v>
                </c:pt>
                <c:pt idx="97">
                  <c:v>3233.2</c:v>
                </c:pt>
                <c:pt idx="98">
                  <c:v>3151.2</c:v>
                </c:pt>
                <c:pt idx="99">
                  <c:v>2994.1</c:v>
                </c:pt>
                <c:pt idx="100">
                  <c:v>2811.05</c:v>
                </c:pt>
                <c:pt idx="101">
                  <c:v>2641.05</c:v>
                </c:pt>
                <c:pt idx="102">
                  <c:v>2632</c:v>
                </c:pt>
                <c:pt idx="103">
                  <c:v>2767.9</c:v>
                </c:pt>
                <c:pt idx="104">
                  <c:v>2805.6</c:v>
                </c:pt>
                <c:pt idx="105">
                  <c:v>2297.8000000000002</c:v>
                </c:pt>
                <c:pt idx="106">
                  <c:v>2405.9499999999998</c:v>
                </c:pt>
                <c:pt idx="107">
                  <c:v>2342</c:v>
                </c:pt>
                <c:pt idx="108">
                  <c:v>1972</c:v>
                </c:pt>
                <c:pt idx="109">
                  <c:v>1911.1</c:v>
                </c:pt>
                <c:pt idx="110">
                  <c:v>1906.7</c:v>
                </c:pt>
                <c:pt idx="111">
                  <c:v>1762.85</c:v>
                </c:pt>
                <c:pt idx="112">
                  <c:v>1619.5</c:v>
                </c:pt>
                <c:pt idx="113">
                  <c:v>2061.0500000000002</c:v>
                </c:pt>
                <c:pt idx="114">
                  <c:v>2243.4</c:v>
                </c:pt>
                <c:pt idx="115">
                  <c:v>2095</c:v>
                </c:pt>
                <c:pt idx="116">
                  <c:v>2137.9499999999998</c:v>
                </c:pt>
                <c:pt idx="117">
                  <c:v>2055.6</c:v>
                </c:pt>
                <c:pt idx="118">
                  <c:v>2159.15</c:v>
                </c:pt>
                <c:pt idx="119">
                  <c:v>2005.2</c:v>
                </c:pt>
                <c:pt idx="120">
                  <c:v>1845</c:v>
                </c:pt>
                <c:pt idx="121">
                  <c:v>2237.9</c:v>
                </c:pt>
                <c:pt idx="122">
                  <c:v>2109.6</c:v>
                </c:pt>
                <c:pt idx="123">
                  <c:v>2170.0500000000002</c:v>
                </c:pt>
                <c:pt idx="124">
                  <c:v>2383.75</c:v>
                </c:pt>
                <c:pt idx="125">
                  <c:v>2436.6</c:v>
                </c:pt>
                <c:pt idx="126">
                  <c:v>2085.4</c:v>
                </c:pt>
                <c:pt idx="127">
                  <c:v>2072.75</c:v>
                </c:pt>
                <c:pt idx="128">
                  <c:v>2264.1999999999998</c:v>
                </c:pt>
                <c:pt idx="129">
                  <c:v>2047.7</c:v>
                </c:pt>
                <c:pt idx="130">
                  <c:v>1953.6</c:v>
                </c:pt>
                <c:pt idx="131">
                  <c:v>1709.85</c:v>
                </c:pt>
                <c:pt idx="132">
                  <c:v>1514.4</c:v>
                </c:pt>
                <c:pt idx="133">
                  <c:v>1615.25</c:v>
                </c:pt>
                <c:pt idx="134">
                  <c:v>1795.5</c:v>
                </c:pt>
                <c:pt idx="135">
                  <c:v>1821.5</c:v>
                </c:pt>
                <c:pt idx="136">
                  <c:v>1765.5</c:v>
                </c:pt>
                <c:pt idx="137">
                  <c:v>1525.6</c:v>
                </c:pt>
                <c:pt idx="138">
                  <c:v>1531.7</c:v>
                </c:pt>
                <c:pt idx="139">
                  <c:v>1918.3</c:v>
                </c:pt>
                <c:pt idx="140">
                  <c:v>2078.9499999999998</c:v>
                </c:pt>
                <c:pt idx="141">
                  <c:v>2541.9</c:v>
                </c:pt>
                <c:pt idx="142">
                  <c:v>2685.9</c:v>
                </c:pt>
                <c:pt idx="143">
                  <c:v>2439.75</c:v>
                </c:pt>
                <c:pt idx="144">
                  <c:v>2415.25</c:v>
                </c:pt>
              </c:numCache>
            </c:numRef>
          </c:yVal>
          <c:smooth val="1"/>
        </c:ser>
        <c:axId val="170938368"/>
        <c:axId val="170939904"/>
      </c:scatterChart>
      <c:scatterChart>
        <c:scatterStyle val="smoothMarker"/>
        <c:ser>
          <c:idx val="2"/>
          <c:order val="0"/>
          <c:tx>
            <c:v>Adjusted Price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'Stock Price'!$A$2:$A$5000</c:f>
              <c:numCache>
                <c:formatCode>dd/mm/yyyy</c:formatCode>
                <c:ptCount val="4999"/>
                <c:pt idx="0">
                  <c:v>37480</c:v>
                </c:pt>
                <c:pt idx="1">
                  <c:v>37501</c:v>
                </c:pt>
                <c:pt idx="2">
                  <c:v>37530</c:v>
                </c:pt>
                <c:pt idx="3">
                  <c:v>37561</c:v>
                </c:pt>
                <c:pt idx="4">
                  <c:v>37592</c:v>
                </c:pt>
                <c:pt idx="5">
                  <c:v>37622</c:v>
                </c:pt>
                <c:pt idx="6">
                  <c:v>37655</c:v>
                </c:pt>
                <c:pt idx="7">
                  <c:v>37683</c:v>
                </c:pt>
                <c:pt idx="8">
                  <c:v>37712</c:v>
                </c:pt>
                <c:pt idx="9">
                  <c:v>37742</c:v>
                </c:pt>
                <c:pt idx="10">
                  <c:v>37774</c:v>
                </c:pt>
                <c:pt idx="11">
                  <c:v>37803</c:v>
                </c:pt>
                <c:pt idx="12">
                  <c:v>37834</c:v>
                </c:pt>
                <c:pt idx="13">
                  <c:v>37865</c:v>
                </c:pt>
                <c:pt idx="14">
                  <c:v>37895</c:v>
                </c:pt>
                <c:pt idx="15">
                  <c:v>37928</c:v>
                </c:pt>
                <c:pt idx="16">
                  <c:v>37956</c:v>
                </c:pt>
                <c:pt idx="17">
                  <c:v>37987</c:v>
                </c:pt>
                <c:pt idx="18">
                  <c:v>38019</c:v>
                </c:pt>
                <c:pt idx="19">
                  <c:v>38047</c:v>
                </c:pt>
                <c:pt idx="20">
                  <c:v>38078</c:v>
                </c:pt>
                <c:pt idx="21">
                  <c:v>38110</c:v>
                </c:pt>
                <c:pt idx="22">
                  <c:v>38139</c:v>
                </c:pt>
                <c:pt idx="23">
                  <c:v>38169</c:v>
                </c:pt>
                <c:pt idx="24">
                  <c:v>38201</c:v>
                </c:pt>
                <c:pt idx="25">
                  <c:v>38231</c:v>
                </c:pt>
                <c:pt idx="26">
                  <c:v>38261</c:v>
                </c:pt>
                <c:pt idx="27">
                  <c:v>38292</c:v>
                </c:pt>
                <c:pt idx="28">
                  <c:v>38322</c:v>
                </c:pt>
                <c:pt idx="29">
                  <c:v>38355</c:v>
                </c:pt>
                <c:pt idx="30">
                  <c:v>38384</c:v>
                </c:pt>
                <c:pt idx="31">
                  <c:v>38412</c:v>
                </c:pt>
                <c:pt idx="32">
                  <c:v>38443</c:v>
                </c:pt>
                <c:pt idx="33">
                  <c:v>38474</c:v>
                </c:pt>
                <c:pt idx="34">
                  <c:v>38504</c:v>
                </c:pt>
                <c:pt idx="35">
                  <c:v>38534</c:v>
                </c:pt>
                <c:pt idx="36">
                  <c:v>38565</c:v>
                </c:pt>
                <c:pt idx="37">
                  <c:v>38596</c:v>
                </c:pt>
                <c:pt idx="38">
                  <c:v>38628</c:v>
                </c:pt>
                <c:pt idx="39">
                  <c:v>38657</c:v>
                </c:pt>
                <c:pt idx="40">
                  <c:v>38687</c:v>
                </c:pt>
                <c:pt idx="41">
                  <c:v>38719</c:v>
                </c:pt>
                <c:pt idx="42">
                  <c:v>38749</c:v>
                </c:pt>
                <c:pt idx="43">
                  <c:v>38777</c:v>
                </c:pt>
                <c:pt idx="44">
                  <c:v>38810</c:v>
                </c:pt>
                <c:pt idx="45">
                  <c:v>38839</c:v>
                </c:pt>
                <c:pt idx="46">
                  <c:v>38869</c:v>
                </c:pt>
                <c:pt idx="47">
                  <c:v>38901</c:v>
                </c:pt>
                <c:pt idx="48">
                  <c:v>38930</c:v>
                </c:pt>
                <c:pt idx="49">
                  <c:v>38961</c:v>
                </c:pt>
                <c:pt idx="50">
                  <c:v>38992</c:v>
                </c:pt>
                <c:pt idx="51">
                  <c:v>39022</c:v>
                </c:pt>
                <c:pt idx="52">
                  <c:v>39052</c:v>
                </c:pt>
                <c:pt idx="53">
                  <c:v>39083</c:v>
                </c:pt>
                <c:pt idx="54">
                  <c:v>39114</c:v>
                </c:pt>
                <c:pt idx="55">
                  <c:v>39142</c:v>
                </c:pt>
                <c:pt idx="56">
                  <c:v>39174</c:v>
                </c:pt>
                <c:pt idx="57">
                  <c:v>39203</c:v>
                </c:pt>
                <c:pt idx="58">
                  <c:v>39234</c:v>
                </c:pt>
                <c:pt idx="59">
                  <c:v>39265</c:v>
                </c:pt>
                <c:pt idx="60">
                  <c:v>39295</c:v>
                </c:pt>
                <c:pt idx="61">
                  <c:v>39328</c:v>
                </c:pt>
                <c:pt idx="62">
                  <c:v>39356</c:v>
                </c:pt>
                <c:pt idx="63">
                  <c:v>39387</c:v>
                </c:pt>
                <c:pt idx="64">
                  <c:v>39419</c:v>
                </c:pt>
                <c:pt idx="65">
                  <c:v>39448</c:v>
                </c:pt>
                <c:pt idx="66">
                  <c:v>39479</c:v>
                </c:pt>
                <c:pt idx="67">
                  <c:v>39510</c:v>
                </c:pt>
                <c:pt idx="68">
                  <c:v>39539</c:v>
                </c:pt>
                <c:pt idx="69">
                  <c:v>39569</c:v>
                </c:pt>
                <c:pt idx="70">
                  <c:v>39601</c:v>
                </c:pt>
                <c:pt idx="71">
                  <c:v>39630</c:v>
                </c:pt>
                <c:pt idx="72">
                  <c:v>39661</c:v>
                </c:pt>
                <c:pt idx="73">
                  <c:v>39692</c:v>
                </c:pt>
                <c:pt idx="74">
                  <c:v>39722</c:v>
                </c:pt>
                <c:pt idx="75">
                  <c:v>39755</c:v>
                </c:pt>
                <c:pt idx="76">
                  <c:v>39783</c:v>
                </c:pt>
                <c:pt idx="77">
                  <c:v>39814</c:v>
                </c:pt>
                <c:pt idx="78">
                  <c:v>39846</c:v>
                </c:pt>
                <c:pt idx="79">
                  <c:v>39874</c:v>
                </c:pt>
                <c:pt idx="80">
                  <c:v>39904</c:v>
                </c:pt>
                <c:pt idx="81">
                  <c:v>39934</c:v>
                </c:pt>
                <c:pt idx="82">
                  <c:v>39965</c:v>
                </c:pt>
                <c:pt idx="83">
                  <c:v>39995</c:v>
                </c:pt>
                <c:pt idx="84">
                  <c:v>40028</c:v>
                </c:pt>
                <c:pt idx="85">
                  <c:v>40057</c:v>
                </c:pt>
                <c:pt idx="86">
                  <c:v>40087</c:v>
                </c:pt>
                <c:pt idx="87">
                  <c:v>40119</c:v>
                </c:pt>
                <c:pt idx="88">
                  <c:v>40148</c:v>
                </c:pt>
                <c:pt idx="89">
                  <c:v>40179</c:v>
                </c:pt>
                <c:pt idx="90">
                  <c:v>40210</c:v>
                </c:pt>
                <c:pt idx="91">
                  <c:v>40238</c:v>
                </c:pt>
                <c:pt idx="92">
                  <c:v>40269</c:v>
                </c:pt>
                <c:pt idx="93">
                  <c:v>40301</c:v>
                </c:pt>
                <c:pt idx="94">
                  <c:v>40330</c:v>
                </c:pt>
                <c:pt idx="95">
                  <c:v>40360</c:v>
                </c:pt>
                <c:pt idx="96">
                  <c:v>40392</c:v>
                </c:pt>
                <c:pt idx="97">
                  <c:v>40422</c:v>
                </c:pt>
                <c:pt idx="98">
                  <c:v>40452</c:v>
                </c:pt>
                <c:pt idx="99">
                  <c:v>40483</c:v>
                </c:pt>
                <c:pt idx="100">
                  <c:v>40513</c:v>
                </c:pt>
                <c:pt idx="101">
                  <c:v>40546</c:v>
                </c:pt>
                <c:pt idx="102">
                  <c:v>40575</c:v>
                </c:pt>
                <c:pt idx="103">
                  <c:v>40603</c:v>
                </c:pt>
                <c:pt idx="104">
                  <c:v>40634</c:v>
                </c:pt>
                <c:pt idx="105">
                  <c:v>40665</c:v>
                </c:pt>
                <c:pt idx="106">
                  <c:v>40695</c:v>
                </c:pt>
                <c:pt idx="107">
                  <c:v>40725</c:v>
                </c:pt>
                <c:pt idx="108">
                  <c:v>40756</c:v>
                </c:pt>
                <c:pt idx="109">
                  <c:v>40788</c:v>
                </c:pt>
                <c:pt idx="110">
                  <c:v>40819</c:v>
                </c:pt>
                <c:pt idx="111">
                  <c:v>40848</c:v>
                </c:pt>
                <c:pt idx="112">
                  <c:v>40878</c:v>
                </c:pt>
                <c:pt idx="113">
                  <c:v>40910</c:v>
                </c:pt>
                <c:pt idx="114">
                  <c:v>40940</c:v>
                </c:pt>
                <c:pt idx="115">
                  <c:v>40969</c:v>
                </c:pt>
                <c:pt idx="116">
                  <c:v>41001</c:v>
                </c:pt>
                <c:pt idx="117">
                  <c:v>41030</c:v>
                </c:pt>
                <c:pt idx="118">
                  <c:v>41061</c:v>
                </c:pt>
                <c:pt idx="119">
                  <c:v>41092</c:v>
                </c:pt>
                <c:pt idx="120">
                  <c:v>41122</c:v>
                </c:pt>
                <c:pt idx="121">
                  <c:v>41155</c:v>
                </c:pt>
                <c:pt idx="122">
                  <c:v>41183</c:v>
                </c:pt>
                <c:pt idx="123">
                  <c:v>41214</c:v>
                </c:pt>
                <c:pt idx="124">
                  <c:v>41246</c:v>
                </c:pt>
                <c:pt idx="125">
                  <c:v>41275</c:v>
                </c:pt>
                <c:pt idx="126">
                  <c:v>41306</c:v>
                </c:pt>
                <c:pt idx="127">
                  <c:v>41334</c:v>
                </c:pt>
                <c:pt idx="128">
                  <c:v>41365</c:v>
                </c:pt>
                <c:pt idx="129">
                  <c:v>41395</c:v>
                </c:pt>
                <c:pt idx="130">
                  <c:v>41428</c:v>
                </c:pt>
                <c:pt idx="131">
                  <c:v>41456</c:v>
                </c:pt>
                <c:pt idx="132">
                  <c:v>41487</c:v>
                </c:pt>
                <c:pt idx="133">
                  <c:v>41519</c:v>
                </c:pt>
                <c:pt idx="134">
                  <c:v>41548</c:v>
                </c:pt>
                <c:pt idx="135">
                  <c:v>41579</c:v>
                </c:pt>
                <c:pt idx="136">
                  <c:v>41610</c:v>
                </c:pt>
                <c:pt idx="137">
                  <c:v>41640</c:v>
                </c:pt>
                <c:pt idx="138">
                  <c:v>41673</c:v>
                </c:pt>
                <c:pt idx="139">
                  <c:v>41701</c:v>
                </c:pt>
                <c:pt idx="140">
                  <c:v>41730</c:v>
                </c:pt>
                <c:pt idx="141">
                  <c:v>41760</c:v>
                </c:pt>
                <c:pt idx="142">
                  <c:v>41792</c:v>
                </c:pt>
                <c:pt idx="143">
                  <c:v>41821</c:v>
                </c:pt>
                <c:pt idx="144">
                  <c:v>41852</c:v>
                </c:pt>
              </c:numCache>
            </c:numRef>
          </c:xVal>
          <c:yVal>
            <c:numRef>
              <c:f>'Stock Price'!$G$2:$G$5000</c:f>
              <c:numCache>
                <c:formatCode>General</c:formatCode>
                <c:ptCount val="4999"/>
                <c:pt idx="0">
                  <c:v>196.59</c:v>
                </c:pt>
                <c:pt idx="1">
                  <c:v>187.03</c:v>
                </c:pt>
                <c:pt idx="2">
                  <c:v>186.91</c:v>
                </c:pt>
                <c:pt idx="3">
                  <c:v>189.96</c:v>
                </c:pt>
                <c:pt idx="4">
                  <c:v>229.94</c:v>
                </c:pt>
                <c:pt idx="5">
                  <c:v>229.62</c:v>
                </c:pt>
                <c:pt idx="6">
                  <c:v>232.47</c:v>
                </c:pt>
                <c:pt idx="7">
                  <c:v>219.57</c:v>
                </c:pt>
                <c:pt idx="8">
                  <c:v>226.61</c:v>
                </c:pt>
                <c:pt idx="9">
                  <c:v>286.61</c:v>
                </c:pt>
                <c:pt idx="10">
                  <c:v>312.56</c:v>
                </c:pt>
                <c:pt idx="11">
                  <c:v>350.66</c:v>
                </c:pt>
                <c:pt idx="12">
                  <c:v>365.12</c:v>
                </c:pt>
                <c:pt idx="13">
                  <c:v>375.39</c:v>
                </c:pt>
                <c:pt idx="14">
                  <c:v>402.49</c:v>
                </c:pt>
                <c:pt idx="15">
                  <c:v>391.31</c:v>
                </c:pt>
                <c:pt idx="16">
                  <c:v>447.62</c:v>
                </c:pt>
                <c:pt idx="17">
                  <c:v>495.25</c:v>
                </c:pt>
                <c:pt idx="18">
                  <c:v>486.52</c:v>
                </c:pt>
                <c:pt idx="19">
                  <c:v>503.48</c:v>
                </c:pt>
                <c:pt idx="20">
                  <c:v>534.15</c:v>
                </c:pt>
                <c:pt idx="21">
                  <c:v>386.53</c:v>
                </c:pt>
                <c:pt idx="22">
                  <c:v>367.54</c:v>
                </c:pt>
                <c:pt idx="23">
                  <c:v>377.18</c:v>
                </c:pt>
                <c:pt idx="24">
                  <c:v>377.95</c:v>
                </c:pt>
                <c:pt idx="25">
                  <c:v>399.59</c:v>
                </c:pt>
                <c:pt idx="26">
                  <c:v>381.79</c:v>
                </c:pt>
                <c:pt idx="27">
                  <c:v>452.07</c:v>
                </c:pt>
                <c:pt idx="28">
                  <c:v>556.84</c:v>
                </c:pt>
                <c:pt idx="29">
                  <c:v>548.6</c:v>
                </c:pt>
                <c:pt idx="30">
                  <c:v>609.71</c:v>
                </c:pt>
                <c:pt idx="31">
                  <c:v>560.67999999999995</c:v>
                </c:pt>
                <c:pt idx="32">
                  <c:v>499.1</c:v>
                </c:pt>
                <c:pt idx="33">
                  <c:v>572.41</c:v>
                </c:pt>
                <c:pt idx="34">
                  <c:v>592.57000000000005</c:v>
                </c:pt>
                <c:pt idx="35">
                  <c:v>696.25</c:v>
                </c:pt>
                <c:pt idx="36">
                  <c:v>692.64</c:v>
                </c:pt>
                <c:pt idx="37">
                  <c:v>816.06</c:v>
                </c:pt>
                <c:pt idx="38">
                  <c:v>728.81</c:v>
                </c:pt>
                <c:pt idx="39">
                  <c:v>779.24</c:v>
                </c:pt>
                <c:pt idx="40">
                  <c:v>788.97</c:v>
                </c:pt>
                <c:pt idx="41">
                  <c:v>771.02</c:v>
                </c:pt>
                <c:pt idx="42">
                  <c:v>762.67</c:v>
                </c:pt>
                <c:pt idx="43">
                  <c:v>841.66</c:v>
                </c:pt>
                <c:pt idx="44">
                  <c:v>767.15</c:v>
                </c:pt>
                <c:pt idx="45">
                  <c:v>722.51</c:v>
                </c:pt>
                <c:pt idx="46">
                  <c:v>644.61</c:v>
                </c:pt>
                <c:pt idx="47">
                  <c:v>717.85</c:v>
                </c:pt>
                <c:pt idx="48">
                  <c:v>824.15</c:v>
                </c:pt>
                <c:pt idx="49">
                  <c:v>911.26</c:v>
                </c:pt>
                <c:pt idx="50">
                  <c:v>970.81</c:v>
                </c:pt>
                <c:pt idx="51">
                  <c:v>1164.44</c:v>
                </c:pt>
                <c:pt idx="52">
                  <c:v>1104.0999999999999</c:v>
                </c:pt>
                <c:pt idx="53">
                  <c:v>1008.52</c:v>
                </c:pt>
                <c:pt idx="54">
                  <c:v>920.88</c:v>
                </c:pt>
                <c:pt idx="55">
                  <c:v>879.89</c:v>
                </c:pt>
                <c:pt idx="56">
                  <c:v>979.45</c:v>
                </c:pt>
                <c:pt idx="57">
                  <c:v>1198.47</c:v>
                </c:pt>
                <c:pt idx="58">
                  <c:v>1366.05</c:v>
                </c:pt>
                <c:pt idx="59">
                  <c:v>1454.9</c:v>
                </c:pt>
                <c:pt idx="60">
                  <c:v>1432.51</c:v>
                </c:pt>
                <c:pt idx="61">
                  <c:v>1747.04</c:v>
                </c:pt>
                <c:pt idx="62">
                  <c:v>1852.23</c:v>
                </c:pt>
                <c:pt idx="63">
                  <c:v>2060.14</c:v>
                </c:pt>
                <c:pt idx="64">
                  <c:v>2123.46</c:v>
                </c:pt>
                <c:pt idx="65">
                  <c:v>1936.5</c:v>
                </c:pt>
                <c:pt idx="66">
                  <c:v>1889.44</c:v>
                </c:pt>
                <c:pt idx="67">
                  <c:v>1431.93</c:v>
                </c:pt>
                <c:pt idx="68">
                  <c:v>1590.89</c:v>
                </c:pt>
                <c:pt idx="69">
                  <c:v>1311.22</c:v>
                </c:pt>
                <c:pt idx="70">
                  <c:v>1009.7</c:v>
                </c:pt>
                <c:pt idx="71">
                  <c:v>1285.23</c:v>
                </c:pt>
                <c:pt idx="72">
                  <c:v>1275.0999999999999</c:v>
                </c:pt>
                <c:pt idx="73">
                  <c:v>1331.47</c:v>
                </c:pt>
                <c:pt idx="74">
                  <c:v>1007.93</c:v>
                </c:pt>
                <c:pt idx="75">
                  <c:v>987.35</c:v>
                </c:pt>
                <c:pt idx="76">
                  <c:v>1170.31</c:v>
                </c:pt>
                <c:pt idx="77">
                  <c:v>1046.72</c:v>
                </c:pt>
                <c:pt idx="78">
                  <c:v>933.07</c:v>
                </c:pt>
                <c:pt idx="79">
                  <c:v>968.91</c:v>
                </c:pt>
                <c:pt idx="80">
                  <c:v>1160.73</c:v>
                </c:pt>
                <c:pt idx="81">
                  <c:v>1697.99</c:v>
                </c:pt>
                <c:pt idx="82">
                  <c:v>1609.03</c:v>
                </c:pt>
                <c:pt idx="83">
                  <c:v>1675.49</c:v>
                </c:pt>
                <c:pt idx="84">
                  <c:v>1609.96</c:v>
                </c:pt>
                <c:pt idx="85">
                  <c:v>2028.04</c:v>
                </c:pt>
                <c:pt idx="86">
                  <c:v>2023.7</c:v>
                </c:pt>
                <c:pt idx="87">
                  <c:v>2067.25</c:v>
                </c:pt>
                <c:pt idx="88">
                  <c:v>2096.16</c:v>
                </c:pt>
                <c:pt idx="89">
                  <c:v>1900.86</c:v>
                </c:pt>
                <c:pt idx="90">
                  <c:v>1834.39</c:v>
                </c:pt>
                <c:pt idx="91">
                  <c:v>1930.16</c:v>
                </c:pt>
                <c:pt idx="92">
                  <c:v>2133.4299999999998</c:v>
                </c:pt>
                <c:pt idx="93">
                  <c:v>2105.9499999999998</c:v>
                </c:pt>
                <c:pt idx="94">
                  <c:v>2156.16</c:v>
                </c:pt>
                <c:pt idx="95">
                  <c:v>2345.08</c:v>
                </c:pt>
                <c:pt idx="96">
                  <c:v>2589.58</c:v>
                </c:pt>
                <c:pt idx="97">
                  <c:v>3028.24</c:v>
                </c:pt>
                <c:pt idx="98">
                  <c:v>2951.44</c:v>
                </c:pt>
                <c:pt idx="99">
                  <c:v>2804.3</c:v>
                </c:pt>
                <c:pt idx="100">
                  <c:v>2632.85</c:v>
                </c:pt>
                <c:pt idx="101">
                  <c:v>2473.63</c:v>
                </c:pt>
                <c:pt idx="102">
                  <c:v>2465.15</c:v>
                </c:pt>
                <c:pt idx="103">
                  <c:v>2592.44</c:v>
                </c:pt>
                <c:pt idx="104">
                  <c:v>2627.75</c:v>
                </c:pt>
                <c:pt idx="105">
                  <c:v>2180.2399999999998</c:v>
                </c:pt>
                <c:pt idx="106">
                  <c:v>2282.85</c:v>
                </c:pt>
                <c:pt idx="107">
                  <c:v>2222.1799999999998</c:v>
                </c:pt>
                <c:pt idx="108">
                  <c:v>1871.11</c:v>
                </c:pt>
                <c:pt idx="109">
                  <c:v>1813.32</c:v>
                </c:pt>
                <c:pt idx="110">
                  <c:v>1809.15</c:v>
                </c:pt>
                <c:pt idx="111">
                  <c:v>1672.66</c:v>
                </c:pt>
                <c:pt idx="112">
                  <c:v>1536.64</c:v>
                </c:pt>
                <c:pt idx="113">
                  <c:v>1955.6</c:v>
                </c:pt>
                <c:pt idx="114">
                  <c:v>2128.62</c:v>
                </c:pt>
                <c:pt idx="115">
                  <c:v>1987.81</c:v>
                </c:pt>
                <c:pt idx="116">
                  <c:v>2028.57</c:v>
                </c:pt>
                <c:pt idx="117">
                  <c:v>1985.96</c:v>
                </c:pt>
                <c:pt idx="118">
                  <c:v>2086.06</c:v>
                </c:pt>
                <c:pt idx="119">
                  <c:v>1937.39</c:v>
                </c:pt>
                <c:pt idx="120">
                  <c:v>1782.67</c:v>
                </c:pt>
                <c:pt idx="121">
                  <c:v>2162.38</c:v>
                </c:pt>
                <c:pt idx="122">
                  <c:v>2038.48</c:v>
                </c:pt>
                <c:pt idx="123">
                  <c:v>2096.89</c:v>
                </c:pt>
                <c:pt idx="124">
                  <c:v>2303.44</c:v>
                </c:pt>
                <c:pt idx="125">
                  <c:v>2354.58</c:v>
                </c:pt>
                <c:pt idx="126">
                  <c:v>2015.24</c:v>
                </c:pt>
                <c:pt idx="127">
                  <c:v>2003.1</c:v>
                </c:pt>
                <c:pt idx="128">
                  <c:v>2188.25</c:v>
                </c:pt>
                <c:pt idx="129">
                  <c:v>2017.86</c:v>
                </c:pt>
                <c:pt idx="130">
                  <c:v>1925.15</c:v>
                </c:pt>
                <c:pt idx="131">
                  <c:v>1684.95</c:v>
                </c:pt>
                <c:pt idx="132">
                  <c:v>1492.34</c:v>
                </c:pt>
                <c:pt idx="133">
                  <c:v>1591.72</c:v>
                </c:pt>
                <c:pt idx="134">
                  <c:v>1769.35</c:v>
                </c:pt>
                <c:pt idx="135">
                  <c:v>1794.97</c:v>
                </c:pt>
                <c:pt idx="136">
                  <c:v>1739.79</c:v>
                </c:pt>
                <c:pt idx="137">
                  <c:v>1503.38</c:v>
                </c:pt>
                <c:pt idx="138">
                  <c:v>1509.39</c:v>
                </c:pt>
                <c:pt idx="139">
                  <c:v>1907.28</c:v>
                </c:pt>
                <c:pt idx="140">
                  <c:v>2067</c:v>
                </c:pt>
                <c:pt idx="141">
                  <c:v>2541.9</c:v>
                </c:pt>
                <c:pt idx="142">
                  <c:v>2685.9</c:v>
                </c:pt>
                <c:pt idx="143">
                  <c:v>2439.75</c:v>
                </c:pt>
                <c:pt idx="144">
                  <c:v>2415.25</c:v>
                </c:pt>
              </c:numCache>
            </c:numRef>
          </c:yVal>
          <c:smooth val="1"/>
        </c:ser>
        <c:axId val="170971904"/>
        <c:axId val="170941440"/>
      </c:scatterChart>
      <c:valAx>
        <c:axId val="170938368"/>
        <c:scaling>
          <c:orientation val="minMax"/>
        </c:scaling>
        <c:axPos val="b"/>
        <c:numFmt formatCode="dd/mm/yyyy" sourceLinked="1"/>
        <c:tickLblPos val="nextTo"/>
        <c:crossAx val="170939904"/>
        <c:crosses val="autoZero"/>
        <c:crossBetween val="midCat"/>
        <c:majorUnit val="1000"/>
      </c:valAx>
      <c:valAx>
        <c:axId val="17093990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b="1">
                <a:solidFill>
                  <a:srgbClr val="FF0000"/>
                </a:solidFill>
              </a:defRPr>
            </a:pPr>
            <a:endParaRPr lang="en-US"/>
          </a:p>
        </c:txPr>
        <c:crossAx val="170938368"/>
        <c:crosses val="autoZero"/>
        <c:crossBetween val="midCat"/>
      </c:valAx>
      <c:valAx>
        <c:axId val="170941440"/>
        <c:scaling>
          <c:orientation val="minMax"/>
        </c:scaling>
        <c:axPos val="r"/>
        <c:numFmt formatCode="General" sourceLinked="1"/>
        <c:tickLblPos val="nextTo"/>
        <c:txPr>
          <a:bodyPr/>
          <a:lstStyle/>
          <a:p>
            <a:pPr>
              <a:defRPr b="1">
                <a:solidFill>
                  <a:srgbClr val="0000FF"/>
                </a:solidFill>
              </a:defRPr>
            </a:pPr>
            <a:endParaRPr lang="en-US"/>
          </a:p>
        </c:txPr>
        <c:crossAx val="170971904"/>
        <c:crosses val="max"/>
        <c:crossBetween val="midCat"/>
      </c:valAx>
      <c:valAx>
        <c:axId val="170971904"/>
        <c:scaling>
          <c:orientation val="minMax"/>
        </c:scaling>
        <c:delete val="1"/>
        <c:axPos val="b"/>
        <c:numFmt formatCode="dd/mm/yyyy" sourceLinked="1"/>
        <c:tickLblPos val="nextTo"/>
        <c:crossAx val="17094144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9.2850510677808709E-2"/>
          <c:y val="0.17255847370344529"/>
          <c:w val="0.20564066852367688"/>
          <c:h val="0.19074803149606323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0</xdr:row>
      <xdr:rowOff>53340</xdr:rowOff>
    </xdr:from>
    <xdr:to>
      <xdr:col>8</xdr:col>
      <xdr:colOff>160020</xdr:colOff>
      <xdr:row>16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0.62169</cdr:x>
      <cdr:y>0.1061</cdr:y>
    </cdr:from>
    <cdr:to>
      <cdr:x>0.94217</cdr:x>
      <cdr:y>0.10875</cdr:y>
    </cdr:to>
    <cdr:sp macro="" textlink="">
      <cdr:nvSpPr>
        <cdr:cNvPr id="3" name="Straight Arrow Connector 2"/>
        <cdr:cNvSpPr/>
      </cdr:nvSpPr>
      <cdr:spPr>
        <a:xfrm xmlns:a="http://schemas.openxmlformats.org/drawingml/2006/main" flipV="1">
          <a:off x="3931920" y="304800"/>
          <a:ext cx="2026920" cy="762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182880</xdr:colOff>
      <xdr:row>0</xdr:row>
      <xdr:rowOff>160020</xdr:rowOff>
    </xdr:from>
    <xdr:to>
      <xdr:col>18</xdr:col>
      <xdr:colOff>167640</xdr:colOff>
      <xdr:row>14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.finance.yahoo.com/q/hp?s=SBI.BO&amp;a=7&amp;b=12&amp;c=2002&amp;d=7&amp;e=9&amp;f=2014&amp;g=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query.yahooapis.com/v1/public/yql?q=select%20*%20from%20yahoo.finance.industry%20where%20id%20in%20(select%20industry.id%20from%20yahoo.finance.sectors)&amp;env=store%3A%2F%2Fdatatables.org%2Falltableswithkey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12"/>
  <sheetViews>
    <sheetView workbookViewId="0">
      <selection activeCell="B6" sqref="B6"/>
    </sheetView>
  </sheetViews>
  <sheetFormatPr defaultRowHeight="14.4"/>
  <cols>
    <col min="2" max="2" width="87.33203125" bestFit="1" customWidth="1"/>
  </cols>
  <sheetData>
    <row r="1" spans="1:2">
      <c r="B1" s="6" t="s">
        <v>201</v>
      </c>
    </row>
    <row r="2" spans="1:2">
      <c r="A2" t="s">
        <v>110</v>
      </c>
    </row>
    <row r="3" spans="1:2">
      <c r="A3">
        <v>1</v>
      </c>
      <c r="B3" t="s">
        <v>111</v>
      </c>
    </row>
    <row r="4" spans="1:2">
      <c r="A4">
        <v>2</v>
      </c>
      <c r="B4" t="s">
        <v>112</v>
      </c>
    </row>
    <row r="5" spans="1:2">
      <c r="A5">
        <v>3</v>
      </c>
      <c r="B5" t="s">
        <v>113</v>
      </c>
    </row>
    <row r="6" spans="1:2">
      <c r="A6">
        <v>4</v>
      </c>
      <c r="B6" t="s">
        <v>114</v>
      </c>
    </row>
    <row r="7" spans="1:2">
      <c r="A7">
        <v>5</v>
      </c>
      <c r="B7" t="s">
        <v>115</v>
      </c>
    </row>
    <row r="8" spans="1:2">
      <c r="A8">
        <v>6</v>
      </c>
      <c r="B8" t="s">
        <v>116</v>
      </c>
    </row>
    <row r="9" spans="1:2">
      <c r="A9">
        <v>7</v>
      </c>
      <c r="B9" t="s">
        <v>117</v>
      </c>
    </row>
    <row r="10" spans="1:2">
      <c r="A10">
        <v>9</v>
      </c>
      <c r="B10" t="s">
        <v>118</v>
      </c>
    </row>
    <row r="11" spans="1:2">
      <c r="A11">
        <v>10</v>
      </c>
      <c r="B11" t="s">
        <v>119</v>
      </c>
    </row>
    <row r="12" spans="1:2">
      <c r="A12">
        <v>11</v>
      </c>
      <c r="B12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111"/>
  <sheetViews>
    <sheetView workbookViewId="0">
      <selection activeCell="A12" sqref="A12"/>
    </sheetView>
  </sheetViews>
  <sheetFormatPr defaultRowHeight="14.4"/>
  <cols>
    <col min="1" max="1" width="46.6640625" bestFit="1" customWidth="1"/>
  </cols>
  <sheetData>
    <row r="1" spans="1:12">
      <c r="A1" t="s">
        <v>190</v>
      </c>
    </row>
    <row r="2" spans="1:12">
      <c r="A2" t="s">
        <v>0</v>
      </c>
    </row>
    <row r="3" spans="1:12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</row>
    <row r="4" spans="1:12">
      <c r="A4" t="s">
        <v>191</v>
      </c>
      <c r="B4" s="1">
        <v>1592</v>
      </c>
      <c r="C4" s="1">
        <v>2152</v>
      </c>
      <c r="D4" s="1">
        <v>3090</v>
      </c>
      <c r="E4" s="1">
        <v>4176</v>
      </c>
      <c r="F4" s="1">
        <v>4663</v>
      </c>
      <c r="G4" s="1">
        <v>4804</v>
      </c>
      <c r="H4" s="1">
        <v>6041</v>
      </c>
      <c r="I4" s="1">
        <v>6994</v>
      </c>
      <c r="J4" s="1">
        <v>7398</v>
      </c>
      <c r="K4" s="1">
        <v>8249</v>
      </c>
      <c r="L4" s="1">
        <v>8526</v>
      </c>
    </row>
    <row r="5" spans="1:12">
      <c r="A5" t="s">
        <v>12</v>
      </c>
      <c r="B5">
        <v>43.2</v>
      </c>
      <c r="C5">
        <v>42.2</v>
      </c>
      <c r="D5">
        <v>42.5</v>
      </c>
      <c r="E5">
        <v>41.3</v>
      </c>
      <c r="F5">
        <v>42.1</v>
      </c>
      <c r="G5">
        <v>42.8</v>
      </c>
      <c r="H5">
        <v>42.1</v>
      </c>
      <c r="I5">
        <v>41.1</v>
      </c>
      <c r="J5">
        <v>37.299999999999997</v>
      </c>
      <c r="K5">
        <v>35.799999999999997</v>
      </c>
      <c r="L5">
        <v>37.200000000000003</v>
      </c>
    </row>
    <row r="6" spans="1:12">
      <c r="A6" t="s">
        <v>192</v>
      </c>
      <c r="B6">
        <v>456</v>
      </c>
      <c r="C6">
        <v>599</v>
      </c>
      <c r="D6">
        <v>852</v>
      </c>
      <c r="E6" s="1">
        <v>1151</v>
      </c>
      <c r="F6" s="1">
        <v>1374</v>
      </c>
      <c r="G6" s="1">
        <v>1460</v>
      </c>
      <c r="H6" s="1">
        <v>1779</v>
      </c>
      <c r="I6" s="1">
        <v>2013</v>
      </c>
      <c r="J6" s="1">
        <v>1909</v>
      </c>
      <c r="K6" s="1">
        <v>1979</v>
      </c>
      <c r="L6" s="1">
        <v>2171</v>
      </c>
    </row>
    <row r="7" spans="1:12">
      <c r="A7" t="s">
        <v>13</v>
      </c>
      <c r="B7">
        <v>28.6</v>
      </c>
      <c r="C7">
        <v>27.8</v>
      </c>
      <c r="D7">
        <v>27.6</v>
      </c>
      <c r="E7">
        <v>27.6</v>
      </c>
      <c r="F7">
        <v>29.5</v>
      </c>
      <c r="G7">
        <v>30.4</v>
      </c>
      <c r="H7">
        <v>29.4</v>
      </c>
      <c r="I7">
        <v>28.8</v>
      </c>
      <c r="J7">
        <v>25.8</v>
      </c>
      <c r="K7">
        <v>24</v>
      </c>
      <c r="L7">
        <v>25.5</v>
      </c>
    </row>
    <row r="8" spans="1:12">
      <c r="A8" t="s">
        <v>193</v>
      </c>
      <c r="B8">
        <v>419</v>
      </c>
      <c r="C8">
        <v>555</v>
      </c>
      <c r="D8">
        <v>850</v>
      </c>
      <c r="E8" s="1">
        <v>1155</v>
      </c>
      <c r="F8" s="1">
        <v>1281</v>
      </c>
      <c r="G8" s="1">
        <v>1313</v>
      </c>
      <c r="H8" s="1">
        <v>1499</v>
      </c>
      <c r="I8" s="1">
        <v>1716</v>
      </c>
      <c r="J8" s="1">
        <v>1725</v>
      </c>
      <c r="K8" s="1">
        <v>1751</v>
      </c>
      <c r="L8" s="1">
        <v>1943</v>
      </c>
    </row>
    <row r="9" spans="1:12">
      <c r="A9" t="s">
        <v>194</v>
      </c>
      <c r="B9">
        <v>0.38</v>
      </c>
      <c r="C9">
        <v>0.5</v>
      </c>
      <c r="D9">
        <v>0.75</v>
      </c>
      <c r="E9">
        <v>1.01</v>
      </c>
      <c r="F9">
        <v>1.1299999999999999</v>
      </c>
      <c r="G9">
        <v>1.1499999999999999</v>
      </c>
      <c r="H9">
        <v>1.31</v>
      </c>
      <c r="I9">
        <v>1.5</v>
      </c>
      <c r="J9">
        <v>1.51</v>
      </c>
      <c r="K9">
        <v>1.53</v>
      </c>
      <c r="L9">
        <v>1.7</v>
      </c>
    </row>
    <row r="10" spans="1:12">
      <c r="A10" t="s">
        <v>195</v>
      </c>
      <c r="B10">
        <v>0.03</v>
      </c>
      <c r="C10">
        <v>0.09</v>
      </c>
      <c r="D10">
        <v>0.26</v>
      </c>
      <c r="E10">
        <v>0.16</v>
      </c>
      <c r="F10">
        <v>0.45</v>
      </c>
      <c r="G10">
        <v>0.25</v>
      </c>
      <c r="H10">
        <v>0.27</v>
      </c>
      <c r="I10">
        <v>0.38</v>
      </c>
      <c r="J10">
        <v>0.33</v>
      </c>
      <c r="K10">
        <v>0.4</v>
      </c>
      <c r="L10">
        <v>0.53</v>
      </c>
    </row>
    <row r="11" spans="1:12">
      <c r="A11" t="s">
        <v>14</v>
      </c>
      <c r="B11">
        <v>7.2</v>
      </c>
      <c r="C11">
        <v>18.2</v>
      </c>
      <c r="D11">
        <v>35.1</v>
      </c>
      <c r="E11">
        <v>15.6</v>
      </c>
      <c r="F11">
        <v>40</v>
      </c>
      <c r="G11">
        <v>21.7</v>
      </c>
      <c r="H11">
        <v>20.9</v>
      </c>
      <c r="I11">
        <v>25</v>
      </c>
      <c r="J11">
        <v>22.2</v>
      </c>
      <c r="K11">
        <v>26.3</v>
      </c>
      <c r="L11">
        <v>31.1</v>
      </c>
    </row>
    <row r="12" spans="1:12">
      <c r="A12" t="s">
        <v>15</v>
      </c>
      <c r="B12" s="1">
        <v>1094</v>
      </c>
      <c r="C12" s="1">
        <v>1116</v>
      </c>
      <c r="D12" s="1">
        <v>1132</v>
      </c>
      <c r="E12" s="1">
        <v>1141</v>
      </c>
      <c r="F12" s="1">
        <v>1141</v>
      </c>
      <c r="G12" s="1">
        <v>1142</v>
      </c>
      <c r="H12" s="1">
        <v>1143</v>
      </c>
      <c r="I12" s="1">
        <v>1143</v>
      </c>
      <c r="J12" s="1">
        <v>1143</v>
      </c>
      <c r="K12" s="1">
        <v>1143</v>
      </c>
      <c r="L12" s="1">
        <v>1143</v>
      </c>
    </row>
    <row r="13" spans="1:12">
      <c r="A13" t="s">
        <v>16</v>
      </c>
      <c r="B13">
        <v>50.56</v>
      </c>
      <c r="C13">
        <v>74.260000000000005</v>
      </c>
      <c r="D13">
        <v>102.75</v>
      </c>
      <c r="E13">
        <v>136.71</v>
      </c>
      <c r="F13">
        <v>167.39</v>
      </c>
      <c r="G13">
        <v>211.27</v>
      </c>
      <c r="H13">
        <v>238.01</v>
      </c>
      <c r="I13">
        <v>294.08999999999997</v>
      </c>
      <c r="J13">
        <v>349.02</v>
      </c>
      <c r="K13">
        <v>413.37</v>
      </c>
      <c r="L13">
        <v>453.4</v>
      </c>
    </row>
    <row r="14" spans="1:12">
      <c r="A14" t="s">
        <v>196</v>
      </c>
      <c r="B14">
        <v>344</v>
      </c>
      <c r="C14">
        <v>599</v>
      </c>
      <c r="D14">
        <v>862</v>
      </c>
      <c r="E14" s="1">
        <v>1149</v>
      </c>
      <c r="F14" s="1">
        <v>1409</v>
      </c>
      <c r="G14" s="1">
        <v>1457</v>
      </c>
      <c r="H14" s="1">
        <v>1298</v>
      </c>
      <c r="I14" s="1">
        <v>1681</v>
      </c>
      <c r="J14" s="1">
        <v>1738</v>
      </c>
      <c r="K14" s="1">
        <v>2003</v>
      </c>
      <c r="L14" s="1">
        <v>2202</v>
      </c>
    </row>
    <row r="15" spans="1:12">
      <c r="A15" t="s">
        <v>197</v>
      </c>
      <c r="B15">
        <v>-186</v>
      </c>
      <c r="C15">
        <v>-246</v>
      </c>
      <c r="D15">
        <v>-339</v>
      </c>
      <c r="E15">
        <v>-374</v>
      </c>
      <c r="F15">
        <v>-285</v>
      </c>
      <c r="G15">
        <v>-143</v>
      </c>
      <c r="H15">
        <v>-285</v>
      </c>
      <c r="I15">
        <v>-320</v>
      </c>
      <c r="J15">
        <v>-384</v>
      </c>
    </row>
    <row r="16" spans="1:12">
      <c r="A16" t="s">
        <v>198</v>
      </c>
      <c r="B16">
        <v>158</v>
      </c>
      <c r="C16">
        <v>353</v>
      </c>
      <c r="D16">
        <v>523</v>
      </c>
      <c r="E16">
        <v>775</v>
      </c>
      <c r="F16" s="1">
        <v>1124</v>
      </c>
      <c r="G16" s="1">
        <v>1314</v>
      </c>
      <c r="H16" s="1">
        <v>1013</v>
      </c>
      <c r="I16" s="1">
        <v>1361</v>
      </c>
      <c r="J16" s="1">
        <v>1354</v>
      </c>
      <c r="K16" s="1">
        <v>2003</v>
      </c>
      <c r="L16" s="1">
        <v>2233</v>
      </c>
    </row>
    <row r="17" spans="1:12">
      <c r="A17" t="s">
        <v>17</v>
      </c>
      <c r="B17">
        <v>6.3</v>
      </c>
      <c r="C17">
        <v>14.1</v>
      </c>
      <c r="D17">
        <v>19.96</v>
      </c>
      <c r="E17">
        <v>27.18</v>
      </c>
      <c r="F17">
        <v>49.91</v>
      </c>
      <c r="G17">
        <v>51.77</v>
      </c>
      <c r="H17">
        <v>39.57</v>
      </c>
      <c r="I17">
        <v>61.17</v>
      </c>
      <c r="J17">
        <v>64.459999999999994</v>
      </c>
      <c r="K17">
        <v>104.89</v>
      </c>
    </row>
    <row r="18" spans="1:12">
      <c r="A18" t="s">
        <v>199</v>
      </c>
      <c r="B18">
        <v>885</v>
      </c>
      <c r="C18" s="1">
        <v>1300</v>
      </c>
      <c r="D18" s="1">
        <v>1743</v>
      </c>
      <c r="E18" s="1">
        <v>2558</v>
      </c>
      <c r="F18" s="1">
        <v>2583</v>
      </c>
      <c r="G18" s="1">
        <v>3951</v>
      </c>
      <c r="H18" s="1">
        <v>4496</v>
      </c>
      <c r="I18" s="1">
        <v>5008</v>
      </c>
      <c r="J18" s="1">
        <v>5347</v>
      </c>
      <c r="K18" s="1">
        <v>5656</v>
      </c>
    </row>
    <row r="20" spans="1:12">
      <c r="A20" t="s">
        <v>18</v>
      </c>
    </row>
    <row r="21" spans="1:12">
      <c r="A21" t="s">
        <v>19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H21" t="s">
        <v>7</v>
      </c>
      <c r="I21" t="s">
        <v>8</v>
      </c>
      <c r="J21" t="s">
        <v>9</v>
      </c>
      <c r="K21" t="s">
        <v>10</v>
      </c>
      <c r="L21" t="s">
        <v>11</v>
      </c>
    </row>
    <row r="22" spans="1:12">
      <c r="A22" t="s">
        <v>20</v>
      </c>
      <c r="B22">
        <v>100</v>
      </c>
      <c r="C22">
        <v>100</v>
      </c>
      <c r="D22">
        <v>100</v>
      </c>
      <c r="E22">
        <v>100</v>
      </c>
      <c r="F22">
        <v>100</v>
      </c>
      <c r="G22">
        <v>100</v>
      </c>
      <c r="H22">
        <v>100</v>
      </c>
      <c r="I22">
        <v>100</v>
      </c>
      <c r="J22">
        <v>100</v>
      </c>
      <c r="K22">
        <v>100</v>
      </c>
      <c r="L22">
        <v>100</v>
      </c>
    </row>
    <row r="23" spans="1:12">
      <c r="A23" t="s">
        <v>21</v>
      </c>
      <c r="B23">
        <v>56.78</v>
      </c>
      <c r="C23">
        <v>57.81</v>
      </c>
      <c r="D23">
        <v>57.51</v>
      </c>
      <c r="E23">
        <v>58.74</v>
      </c>
      <c r="F23">
        <v>57.88</v>
      </c>
      <c r="G23">
        <v>57.22</v>
      </c>
      <c r="H23">
        <v>57.89</v>
      </c>
      <c r="I23">
        <v>58.88</v>
      </c>
      <c r="J23">
        <v>62.68</v>
      </c>
      <c r="K23">
        <v>64.150000000000006</v>
      </c>
      <c r="L23">
        <v>62.82</v>
      </c>
    </row>
    <row r="24" spans="1:12">
      <c r="A24" t="s">
        <v>22</v>
      </c>
      <c r="B24">
        <v>43.22</v>
      </c>
      <c r="C24">
        <v>42.19</v>
      </c>
      <c r="D24">
        <v>42.49</v>
      </c>
      <c r="E24">
        <v>41.26</v>
      </c>
      <c r="F24">
        <v>42.12</v>
      </c>
      <c r="G24">
        <v>42.78</v>
      </c>
      <c r="H24">
        <v>42.11</v>
      </c>
      <c r="I24">
        <v>41.12</v>
      </c>
      <c r="J24">
        <v>37.32</v>
      </c>
      <c r="K24">
        <v>35.85</v>
      </c>
      <c r="L24">
        <v>37.18</v>
      </c>
    </row>
    <row r="25" spans="1:12">
      <c r="A25" t="s">
        <v>23</v>
      </c>
      <c r="B25">
        <v>14.45</v>
      </c>
      <c r="C25">
        <v>14.36</v>
      </c>
      <c r="D25">
        <v>14.82</v>
      </c>
      <c r="E25">
        <v>13.51</v>
      </c>
      <c r="F25">
        <v>12.65</v>
      </c>
      <c r="G25">
        <v>12.39</v>
      </c>
      <c r="H25">
        <v>12.66</v>
      </c>
      <c r="I25">
        <v>12.34</v>
      </c>
      <c r="J25">
        <v>11.52</v>
      </c>
      <c r="K25">
        <v>11.86</v>
      </c>
      <c r="L25">
        <v>11.72</v>
      </c>
    </row>
    <row r="26" spans="1:12">
      <c r="A26" t="s">
        <v>24</v>
      </c>
    </row>
    <row r="27" spans="1:12">
      <c r="A27" t="s">
        <v>25</v>
      </c>
      <c r="B27">
        <v>0.13</v>
      </c>
      <c r="D27">
        <v>0.1</v>
      </c>
      <c r="E27">
        <v>0.19</v>
      </c>
    </row>
    <row r="28" spans="1:12">
      <c r="A28" t="s">
        <v>26</v>
      </c>
      <c r="B28">
        <v>28.64</v>
      </c>
      <c r="C28">
        <v>27.83</v>
      </c>
      <c r="D28">
        <v>27.57</v>
      </c>
      <c r="E28">
        <v>27.56</v>
      </c>
      <c r="F28">
        <v>29.47</v>
      </c>
      <c r="G28">
        <v>30.39</v>
      </c>
      <c r="H28">
        <v>29.45</v>
      </c>
      <c r="I28">
        <v>28.78</v>
      </c>
      <c r="J28">
        <v>25.8</v>
      </c>
      <c r="K28">
        <v>23.99</v>
      </c>
      <c r="L28">
        <v>25.46</v>
      </c>
    </row>
    <row r="29" spans="1:12">
      <c r="A29" t="s">
        <v>27</v>
      </c>
      <c r="B29">
        <v>2.2000000000000002</v>
      </c>
      <c r="C29">
        <v>1.44</v>
      </c>
      <c r="D29">
        <v>2.72</v>
      </c>
      <c r="E29">
        <v>4.1900000000000004</v>
      </c>
      <c r="F29">
        <v>2.17</v>
      </c>
      <c r="G29">
        <v>4.3499999999999996</v>
      </c>
      <c r="H29">
        <v>4.42</v>
      </c>
      <c r="I29">
        <v>5.68</v>
      </c>
      <c r="J29">
        <v>5.85</v>
      </c>
      <c r="K29">
        <v>5.33</v>
      </c>
      <c r="L29">
        <v>6.32</v>
      </c>
    </row>
    <row r="30" spans="1:12">
      <c r="A30" t="s">
        <v>28</v>
      </c>
      <c r="B30">
        <v>30.84</v>
      </c>
      <c r="C30">
        <v>29.28</v>
      </c>
      <c r="D30">
        <v>30.29</v>
      </c>
      <c r="E30">
        <v>31.75</v>
      </c>
      <c r="F30">
        <v>31.63</v>
      </c>
      <c r="G30">
        <v>34.74</v>
      </c>
      <c r="H30">
        <v>33.869999999999997</v>
      </c>
      <c r="I30">
        <v>34.46</v>
      </c>
      <c r="J30">
        <v>31.66</v>
      </c>
      <c r="K30">
        <v>29.32</v>
      </c>
      <c r="L30">
        <v>31.79</v>
      </c>
    </row>
    <row r="32" spans="1:12">
      <c r="A32" t="s">
        <v>29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H32" t="s">
        <v>7</v>
      </c>
      <c r="I32" t="s">
        <v>8</v>
      </c>
      <c r="J32" t="s">
        <v>9</v>
      </c>
      <c r="K32" t="s">
        <v>10</v>
      </c>
      <c r="L32" t="s">
        <v>11</v>
      </c>
    </row>
    <row r="33" spans="1:12">
      <c r="A33" t="s">
        <v>30</v>
      </c>
      <c r="B33">
        <v>14.66</v>
      </c>
      <c r="C33">
        <v>11.11</v>
      </c>
      <c r="D33">
        <v>8.9700000000000006</v>
      </c>
      <c r="E33">
        <v>12.9</v>
      </c>
      <c r="F33">
        <v>13.15</v>
      </c>
      <c r="G33">
        <v>21.33</v>
      </c>
      <c r="H33">
        <v>26.74</v>
      </c>
      <c r="I33">
        <v>28.8</v>
      </c>
      <c r="J33">
        <v>26.35</v>
      </c>
      <c r="K33">
        <v>27.61</v>
      </c>
      <c r="L33">
        <v>28.3</v>
      </c>
    </row>
    <row r="34" spans="1:12">
      <c r="A34" t="s">
        <v>31</v>
      </c>
      <c r="B34">
        <v>26.32</v>
      </c>
      <c r="C34">
        <v>25.79</v>
      </c>
      <c r="D34">
        <v>27.51</v>
      </c>
      <c r="E34">
        <v>27.66</v>
      </c>
      <c r="F34">
        <v>27.47</v>
      </c>
      <c r="G34">
        <v>27.33</v>
      </c>
      <c r="H34">
        <v>24.81</v>
      </c>
      <c r="I34">
        <v>24.54</v>
      </c>
      <c r="J34">
        <v>23.32</v>
      </c>
      <c r="K34">
        <v>21.23</v>
      </c>
      <c r="L34">
        <v>22.79</v>
      </c>
    </row>
    <row r="35" spans="1:12">
      <c r="A35" t="s">
        <v>32</v>
      </c>
      <c r="B35">
        <v>1.23</v>
      </c>
      <c r="C35">
        <v>1.22</v>
      </c>
      <c r="D35">
        <v>1.2</v>
      </c>
      <c r="E35">
        <v>1.1000000000000001</v>
      </c>
      <c r="F35">
        <v>1.05</v>
      </c>
      <c r="G35">
        <v>0.91</v>
      </c>
      <c r="H35">
        <v>0.92</v>
      </c>
      <c r="I35">
        <v>0.96</v>
      </c>
      <c r="J35">
        <v>0.92</v>
      </c>
      <c r="K35">
        <v>0.91</v>
      </c>
      <c r="L35">
        <v>0.93</v>
      </c>
    </row>
    <row r="36" spans="1:12">
      <c r="A36" t="s">
        <v>33</v>
      </c>
      <c r="B36">
        <v>32.4</v>
      </c>
      <c r="C36">
        <v>31.53</v>
      </c>
      <c r="D36">
        <v>33.08</v>
      </c>
      <c r="E36">
        <v>30.54</v>
      </c>
      <c r="F36">
        <v>28.89</v>
      </c>
      <c r="G36">
        <v>24.95</v>
      </c>
      <c r="H36">
        <v>22.78</v>
      </c>
      <c r="I36">
        <v>23.59</v>
      </c>
      <c r="J36">
        <v>21.46</v>
      </c>
      <c r="K36">
        <v>19.39</v>
      </c>
      <c r="L36">
        <v>21.14</v>
      </c>
    </row>
    <row r="37" spans="1:12">
      <c r="A37" t="s">
        <v>34</v>
      </c>
      <c r="B37">
        <v>1.1599999999999999</v>
      </c>
      <c r="C37">
        <v>1.1200000000000001</v>
      </c>
      <c r="D37">
        <v>1.1299999999999999</v>
      </c>
      <c r="E37">
        <v>1.1499999999999999</v>
      </c>
      <c r="F37">
        <v>1.1599999999999999</v>
      </c>
      <c r="G37">
        <v>1.1499999999999999</v>
      </c>
      <c r="H37">
        <v>1.1499999999999999</v>
      </c>
      <c r="I37">
        <v>1.1499999999999999</v>
      </c>
      <c r="J37">
        <v>1.1599999999999999</v>
      </c>
      <c r="K37">
        <v>1.2</v>
      </c>
      <c r="L37">
        <v>1.22</v>
      </c>
    </row>
    <row r="38" spans="1:12">
      <c r="A38" t="s">
        <v>35</v>
      </c>
      <c r="B38">
        <v>37.979999999999997</v>
      </c>
      <c r="C38">
        <v>35.92</v>
      </c>
      <c r="D38">
        <v>37.33</v>
      </c>
      <c r="E38">
        <v>34.86</v>
      </c>
      <c r="F38">
        <v>33.299999999999997</v>
      </c>
      <c r="G38">
        <v>28.72</v>
      </c>
      <c r="H38">
        <v>26.11</v>
      </c>
      <c r="I38">
        <v>27.03</v>
      </c>
      <c r="J38">
        <v>24.81</v>
      </c>
      <c r="K38">
        <v>22.94</v>
      </c>
      <c r="L38">
        <v>25.75</v>
      </c>
    </row>
    <row r="39" spans="1:12">
      <c r="A39" t="s">
        <v>36</v>
      </c>
      <c r="B39">
        <v>37.979999999999997</v>
      </c>
      <c r="C39">
        <v>35.92</v>
      </c>
      <c r="D39">
        <v>37.33</v>
      </c>
      <c r="E39">
        <v>34.86</v>
      </c>
      <c r="F39">
        <v>33.299999999999997</v>
      </c>
      <c r="G39">
        <v>28.72</v>
      </c>
      <c r="H39">
        <v>26.11</v>
      </c>
      <c r="I39">
        <v>27.03</v>
      </c>
      <c r="J39">
        <v>24.81</v>
      </c>
      <c r="K39">
        <v>22.94</v>
      </c>
      <c r="L39">
        <v>25.75</v>
      </c>
    </row>
    <row r="40" spans="1:12">
      <c r="A40" t="s">
        <v>37</v>
      </c>
    </row>
    <row r="42" spans="1:12">
      <c r="A42" t="s">
        <v>38</v>
      </c>
    </row>
    <row r="43" spans="1:12"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H43" t="s">
        <v>7</v>
      </c>
      <c r="I43" t="s">
        <v>8</v>
      </c>
      <c r="J43" t="s">
        <v>9</v>
      </c>
      <c r="K43" t="s">
        <v>10</v>
      </c>
      <c r="L43" t="s">
        <v>39</v>
      </c>
    </row>
    <row r="44" spans="1:12">
      <c r="A44" t="s">
        <v>40</v>
      </c>
    </row>
    <row r="45" spans="1:12">
      <c r="A45" t="s">
        <v>41</v>
      </c>
      <c r="B45">
        <v>49.82</v>
      </c>
      <c r="C45">
        <v>35.18</v>
      </c>
      <c r="D45">
        <v>43.59</v>
      </c>
      <c r="E45">
        <v>35.15</v>
      </c>
      <c r="F45">
        <v>11.66</v>
      </c>
      <c r="G45">
        <v>3.02</v>
      </c>
      <c r="H45">
        <v>25.75</v>
      </c>
      <c r="I45">
        <v>15.78</v>
      </c>
      <c r="J45">
        <v>5.78</v>
      </c>
      <c r="K45">
        <v>11.5</v>
      </c>
      <c r="L45">
        <v>6.53</v>
      </c>
    </row>
    <row r="46" spans="1:12">
      <c r="A46" t="s">
        <v>42</v>
      </c>
      <c r="B46">
        <v>42.94</v>
      </c>
      <c r="C46">
        <v>41.86</v>
      </c>
      <c r="D46">
        <v>42.74</v>
      </c>
      <c r="E46">
        <v>37.909999999999997</v>
      </c>
      <c r="F46">
        <v>29.4</v>
      </c>
      <c r="G46">
        <v>15.85</v>
      </c>
      <c r="H46">
        <v>13.1</v>
      </c>
      <c r="I46">
        <v>14.47</v>
      </c>
      <c r="J46">
        <v>15.48</v>
      </c>
      <c r="K46">
        <v>10.94</v>
      </c>
    </row>
    <row r="47" spans="1:12">
      <c r="A47" t="s">
        <v>43</v>
      </c>
      <c r="B47">
        <v>50.9</v>
      </c>
      <c r="C47">
        <v>39.06</v>
      </c>
      <c r="D47">
        <v>41.48</v>
      </c>
      <c r="E47">
        <v>40.83</v>
      </c>
      <c r="F47">
        <v>34.42</v>
      </c>
      <c r="G47">
        <v>24.72</v>
      </c>
      <c r="H47">
        <v>22.93</v>
      </c>
      <c r="I47">
        <v>17.75</v>
      </c>
      <c r="J47">
        <v>12.12</v>
      </c>
      <c r="K47">
        <v>12.08</v>
      </c>
    </row>
    <row r="48" spans="1:12">
      <c r="A48" t="s">
        <v>44</v>
      </c>
      <c r="F48">
        <v>44.07</v>
      </c>
      <c r="G48">
        <v>37.19</v>
      </c>
      <c r="H48">
        <v>30.75</v>
      </c>
      <c r="I48">
        <v>29.07</v>
      </c>
      <c r="J48">
        <v>25.66</v>
      </c>
      <c r="K48">
        <v>22.75</v>
      </c>
    </row>
    <row r="49" spans="1:12">
      <c r="A49" t="s">
        <v>45</v>
      </c>
    </row>
    <row r="50" spans="1:12">
      <c r="A50" t="s">
        <v>41</v>
      </c>
      <c r="B50">
        <v>55.57</v>
      </c>
      <c r="C50">
        <v>31.36</v>
      </c>
      <c r="D50">
        <v>42.24</v>
      </c>
      <c r="E50">
        <v>35.090000000000003</v>
      </c>
      <c r="F50">
        <v>19.37</v>
      </c>
      <c r="G50">
        <v>6.26</v>
      </c>
      <c r="H50">
        <v>21.85</v>
      </c>
      <c r="I50">
        <v>13.15</v>
      </c>
      <c r="J50">
        <v>-5.17</v>
      </c>
      <c r="K50">
        <v>3.67</v>
      </c>
      <c r="L50">
        <v>27.49</v>
      </c>
    </row>
    <row r="51" spans="1:12">
      <c r="A51" t="s">
        <v>42</v>
      </c>
      <c r="B51">
        <v>36.69</v>
      </c>
      <c r="C51">
        <v>39.93</v>
      </c>
      <c r="D51">
        <v>42.71</v>
      </c>
      <c r="E51">
        <v>36.159999999999997</v>
      </c>
      <c r="F51">
        <v>31.88</v>
      </c>
      <c r="G51">
        <v>19.670000000000002</v>
      </c>
      <c r="H51">
        <v>15.62</v>
      </c>
      <c r="I51">
        <v>13.58</v>
      </c>
      <c r="J51">
        <v>9.35</v>
      </c>
      <c r="K51">
        <v>3.62</v>
      </c>
    </row>
    <row r="52" spans="1:12">
      <c r="A52" t="s">
        <v>43</v>
      </c>
      <c r="B52">
        <v>49.78</v>
      </c>
      <c r="C52">
        <v>34.22</v>
      </c>
      <c r="D52">
        <v>36.69</v>
      </c>
      <c r="E52">
        <v>39.4</v>
      </c>
      <c r="F52">
        <v>36.200000000000003</v>
      </c>
      <c r="G52">
        <v>26.21</v>
      </c>
      <c r="H52">
        <v>24.32</v>
      </c>
      <c r="I52">
        <v>18.760000000000002</v>
      </c>
      <c r="J52">
        <v>10.65</v>
      </c>
      <c r="K52">
        <v>7.57</v>
      </c>
    </row>
    <row r="53" spans="1:12">
      <c r="A53" t="s">
        <v>44</v>
      </c>
      <c r="F53">
        <v>50.6</v>
      </c>
      <c r="G53">
        <v>37.49</v>
      </c>
      <c r="H53">
        <v>29.18</v>
      </c>
      <c r="I53">
        <v>27.41</v>
      </c>
      <c r="J53">
        <v>24.2</v>
      </c>
      <c r="K53">
        <v>21.04</v>
      </c>
    </row>
    <row r="54" spans="1:12">
      <c r="A54" t="s">
        <v>46</v>
      </c>
    </row>
    <row r="55" spans="1:12">
      <c r="A55" t="s">
        <v>41</v>
      </c>
      <c r="B55">
        <v>55.02</v>
      </c>
      <c r="C55">
        <v>32.46</v>
      </c>
      <c r="D55">
        <v>53.15</v>
      </c>
      <c r="E55">
        <v>35.880000000000003</v>
      </c>
      <c r="F55">
        <v>10.91</v>
      </c>
      <c r="G55">
        <v>2.5</v>
      </c>
      <c r="H55">
        <v>14.17</v>
      </c>
      <c r="I55">
        <v>14.48</v>
      </c>
      <c r="J55">
        <v>0.52</v>
      </c>
      <c r="K55">
        <v>1.51</v>
      </c>
    </row>
    <row r="56" spans="1:12">
      <c r="A56" t="s">
        <v>42</v>
      </c>
      <c r="B56">
        <v>36.58</v>
      </c>
      <c r="C56">
        <v>41.75</v>
      </c>
      <c r="D56">
        <v>46.51</v>
      </c>
      <c r="E56">
        <v>40.21</v>
      </c>
      <c r="F56">
        <v>32.159999999999997</v>
      </c>
      <c r="G56">
        <v>15.6</v>
      </c>
      <c r="H56">
        <v>9.08</v>
      </c>
      <c r="I56">
        <v>10.24</v>
      </c>
      <c r="J56">
        <v>9.52</v>
      </c>
      <c r="K56">
        <v>5.32</v>
      </c>
    </row>
    <row r="57" spans="1:12">
      <c r="A57" t="s">
        <v>43</v>
      </c>
      <c r="B57">
        <v>46.85</v>
      </c>
      <c r="C57">
        <v>33.28</v>
      </c>
      <c r="D57">
        <v>38.89</v>
      </c>
      <c r="E57">
        <v>42.75</v>
      </c>
      <c r="F57">
        <v>36.5</v>
      </c>
      <c r="G57">
        <v>25.66</v>
      </c>
      <c r="H57">
        <v>21.98</v>
      </c>
      <c r="I57">
        <v>15.09</v>
      </c>
      <c r="J57">
        <v>8.35</v>
      </c>
      <c r="K57">
        <v>6.45</v>
      </c>
    </row>
    <row r="58" spans="1:12">
      <c r="A58" t="s">
        <v>44</v>
      </c>
      <c r="F58">
        <v>53.71</v>
      </c>
      <c r="G58">
        <v>35.85</v>
      </c>
      <c r="H58">
        <v>27.51</v>
      </c>
      <c r="I58">
        <v>26.43</v>
      </c>
      <c r="J58">
        <v>24.37</v>
      </c>
      <c r="K58">
        <v>20.54</v>
      </c>
    </row>
    <row r="59" spans="1:12">
      <c r="A59" t="s">
        <v>47</v>
      </c>
    </row>
    <row r="60" spans="1:12">
      <c r="A60" t="s">
        <v>41</v>
      </c>
      <c r="B60">
        <v>-24.94</v>
      </c>
      <c r="C60">
        <v>30.92</v>
      </c>
      <c r="D60">
        <v>50.75</v>
      </c>
      <c r="E60">
        <v>34.67</v>
      </c>
      <c r="F60">
        <v>11.39</v>
      </c>
      <c r="G60">
        <v>2.2200000000000002</v>
      </c>
      <c r="H60">
        <v>13.91</v>
      </c>
      <c r="I60">
        <v>14.5</v>
      </c>
      <c r="J60">
        <v>0.67</v>
      </c>
      <c r="K60">
        <v>1.32</v>
      </c>
      <c r="L60">
        <v>32.840000000000003</v>
      </c>
    </row>
    <row r="61" spans="1:12">
      <c r="A61" t="s">
        <v>42</v>
      </c>
      <c r="B61">
        <v>6.88</v>
      </c>
      <c r="C61">
        <v>10.75</v>
      </c>
      <c r="D61">
        <v>14</v>
      </c>
      <c r="E61">
        <v>38.520000000000003</v>
      </c>
      <c r="F61">
        <v>31.26</v>
      </c>
      <c r="G61">
        <v>15.31</v>
      </c>
      <c r="H61">
        <v>9.06</v>
      </c>
      <c r="I61">
        <v>10.06</v>
      </c>
      <c r="J61">
        <v>9.5</v>
      </c>
      <c r="K61">
        <v>5.31</v>
      </c>
    </row>
    <row r="62" spans="1:12">
      <c r="A62" t="s">
        <v>43</v>
      </c>
      <c r="B62">
        <v>26.73</v>
      </c>
      <c r="C62">
        <v>14.99</v>
      </c>
      <c r="D62">
        <v>19.23</v>
      </c>
      <c r="E62">
        <v>22.49</v>
      </c>
      <c r="F62">
        <v>17.32</v>
      </c>
      <c r="G62">
        <v>24.79</v>
      </c>
      <c r="H62">
        <v>21.37</v>
      </c>
      <c r="I62">
        <v>14.87</v>
      </c>
      <c r="J62">
        <v>8.3800000000000008</v>
      </c>
      <c r="K62">
        <v>6.34</v>
      </c>
    </row>
    <row r="63" spans="1:12">
      <c r="A63" t="s">
        <v>44</v>
      </c>
      <c r="F63">
        <v>50.6</v>
      </c>
      <c r="G63">
        <v>25.76</v>
      </c>
      <c r="H63">
        <v>18.13</v>
      </c>
      <c r="I63">
        <v>17.03</v>
      </c>
      <c r="J63">
        <v>15.22</v>
      </c>
      <c r="K63">
        <v>11.69</v>
      </c>
    </row>
    <row r="65" spans="1:12">
      <c r="A65" t="s">
        <v>48</v>
      </c>
    </row>
    <row r="66" spans="1:12">
      <c r="A66" t="s">
        <v>49</v>
      </c>
      <c r="B66" t="s">
        <v>1</v>
      </c>
      <c r="C66" t="s">
        <v>2</v>
      </c>
      <c r="D66" t="s">
        <v>3</v>
      </c>
      <c r="E66" t="s">
        <v>4</v>
      </c>
      <c r="F66" t="s">
        <v>5</v>
      </c>
      <c r="G66" t="s">
        <v>6</v>
      </c>
      <c r="H66" t="s">
        <v>7</v>
      </c>
      <c r="I66" t="s">
        <v>8</v>
      </c>
      <c r="J66" t="s">
        <v>9</v>
      </c>
      <c r="K66" t="s">
        <v>10</v>
      </c>
      <c r="L66" t="s">
        <v>11</v>
      </c>
    </row>
    <row r="67" spans="1:12">
      <c r="A67" t="s">
        <v>50</v>
      </c>
      <c r="B67">
        <v>-7.89</v>
      </c>
      <c r="C67">
        <v>74.13</v>
      </c>
      <c r="D67">
        <v>43.91</v>
      </c>
      <c r="E67">
        <v>33.29</v>
      </c>
      <c r="F67">
        <v>22.63</v>
      </c>
      <c r="G67">
        <v>3.41</v>
      </c>
      <c r="H67">
        <v>-10.91</v>
      </c>
      <c r="I67">
        <v>29.51</v>
      </c>
      <c r="J67">
        <v>3.39</v>
      </c>
      <c r="K67">
        <v>15.25</v>
      </c>
    </row>
    <row r="68" spans="1:12">
      <c r="A68" t="s">
        <v>51</v>
      </c>
      <c r="B68">
        <v>-43.62</v>
      </c>
      <c r="C68">
        <v>123.42</v>
      </c>
      <c r="D68">
        <v>48.16</v>
      </c>
      <c r="E68">
        <v>48.18</v>
      </c>
      <c r="F68">
        <v>45.03</v>
      </c>
      <c r="G68">
        <v>16.899999999999999</v>
      </c>
      <c r="H68">
        <v>-22.91</v>
      </c>
      <c r="I68">
        <v>34.35</v>
      </c>
      <c r="J68">
        <v>-0.51</v>
      </c>
      <c r="K68">
        <v>47.93</v>
      </c>
    </row>
    <row r="69" spans="1:12">
      <c r="A69" t="s">
        <v>52</v>
      </c>
      <c r="B69">
        <v>11.68</v>
      </c>
      <c r="C69">
        <v>11.43</v>
      </c>
      <c r="D69">
        <v>10.97</v>
      </c>
      <c r="E69">
        <v>8.9600000000000009</v>
      </c>
      <c r="F69">
        <v>6.11</v>
      </c>
      <c r="G69">
        <v>2.98</v>
      </c>
      <c r="H69">
        <v>4.72</v>
      </c>
      <c r="I69">
        <v>4.58</v>
      </c>
      <c r="J69">
        <v>5.19</v>
      </c>
    </row>
    <row r="70" spans="1:12">
      <c r="A70" t="s">
        <v>53</v>
      </c>
      <c r="B70">
        <v>9.92</v>
      </c>
      <c r="C70">
        <v>16.399999999999999</v>
      </c>
      <c r="D70">
        <v>16.93</v>
      </c>
      <c r="E70">
        <v>18.559999999999999</v>
      </c>
      <c r="F70">
        <v>24.1</v>
      </c>
      <c r="G70">
        <v>27.35</v>
      </c>
      <c r="H70">
        <v>16.77</v>
      </c>
      <c r="I70">
        <v>19.46</v>
      </c>
      <c r="J70">
        <v>18.3</v>
      </c>
      <c r="K70">
        <v>24.28</v>
      </c>
      <c r="L70">
        <v>26.19</v>
      </c>
    </row>
    <row r="71" spans="1:12">
      <c r="A71" t="s">
        <v>54</v>
      </c>
      <c r="B71">
        <v>0.38</v>
      </c>
      <c r="C71">
        <v>0.64</v>
      </c>
      <c r="D71">
        <v>0.62</v>
      </c>
      <c r="E71">
        <v>0.67</v>
      </c>
      <c r="F71">
        <v>0.88</v>
      </c>
      <c r="G71">
        <v>1</v>
      </c>
      <c r="H71">
        <v>0.68</v>
      </c>
      <c r="I71">
        <v>0.79</v>
      </c>
      <c r="J71">
        <v>0.78</v>
      </c>
      <c r="K71">
        <v>1.1399999999999999</v>
      </c>
      <c r="L71">
        <v>1.1499999999999999</v>
      </c>
    </row>
    <row r="73" spans="1:12">
      <c r="A73" t="s">
        <v>55</v>
      </c>
    </row>
    <row r="74" spans="1:12">
      <c r="A74" t="s">
        <v>56</v>
      </c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  <c r="H74" t="s">
        <v>7</v>
      </c>
      <c r="I74" t="s">
        <v>8</v>
      </c>
      <c r="J74" t="s">
        <v>9</v>
      </c>
      <c r="K74" t="s">
        <v>10</v>
      </c>
      <c r="L74" t="s">
        <v>39</v>
      </c>
    </row>
    <row r="75" spans="1:12">
      <c r="A75" t="s">
        <v>57</v>
      </c>
      <c r="B75">
        <v>47.32</v>
      </c>
      <c r="C75">
        <v>51.26</v>
      </c>
      <c r="D75">
        <v>45.85</v>
      </c>
      <c r="E75">
        <v>46.22</v>
      </c>
      <c r="F75">
        <v>49.52</v>
      </c>
      <c r="G75">
        <v>57.79</v>
      </c>
      <c r="H75">
        <v>53.98</v>
      </c>
      <c r="I75">
        <v>54.6</v>
      </c>
      <c r="J75">
        <v>50.84</v>
      </c>
      <c r="K75">
        <v>52.59</v>
      </c>
      <c r="L75">
        <v>53.99</v>
      </c>
    </row>
    <row r="76" spans="1:12">
      <c r="A76" t="s">
        <v>58</v>
      </c>
      <c r="B76">
        <v>23.04</v>
      </c>
      <c r="C76">
        <v>19.8</v>
      </c>
      <c r="D76">
        <v>20.79</v>
      </c>
      <c r="E76">
        <v>21.02</v>
      </c>
      <c r="F76">
        <v>19.93</v>
      </c>
      <c r="G76">
        <v>15.7</v>
      </c>
      <c r="H76">
        <v>18.86</v>
      </c>
      <c r="I76">
        <v>20.22</v>
      </c>
      <c r="J76">
        <v>15.28</v>
      </c>
      <c r="K76">
        <v>21.81</v>
      </c>
      <c r="L76">
        <v>22.02</v>
      </c>
    </row>
    <row r="77" spans="1:12">
      <c r="A77" t="s">
        <v>59</v>
      </c>
    </row>
    <row r="78" spans="1:12">
      <c r="A78" t="s">
        <v>60</v>
      </c>
      <c r="B78">
        <v>2.54</v>
      </c>
      <c r="C78">
        <v>1.98</v>
      </c>
      <c r="D78">
        <v>1.63</v>
      </c>
      <c r="E78">
        <v>2.4300000000000002</v>
      </c>
      <c r="F78">
        <v>1.85</v>
      </c>
      <c r="G78">
        <v>2.33</v>
      </c>
      <c r="H78">
        <v>2.94</v>
      </c>
      <c r="I78">
        <v>4.0599999999999996</v>
      </c>
      <c r="J78">
        <v>10.06</v>
      </c>
      <c r="K78">
        <v>1</v>
      </c>
      <c r="L78">
        <v>0.34</v>
      </c>
    </row>
    <row r="79" spans="1:12">
      <c r="A79" t="s">
        <v>61</v>
      </c>
      <c r="B79">
        <v>72.900000000000006</v>
      </c>
      <c r="C79">
        <v>73.040000000000006</v>
      </c>
      <c r="D79">
        <v>68.27</v>
      </c>
      <c r="E79">
        <v>69.66</v>
      </c>
      <c r="F79">
        <v>71.3</v>
      </c>
      <c r="G79">
        <v>75.81</v>
      </c>
      <c r="H79">
        <v>75.78</v>
      </c>
      <c r="I79">
        <v>78.88</v>
      </c>
      <c r="J79">
        <v>76.180000000000007</v>
      </c>
      <c r="K79">
        <v>75.400000000000006</v>
      </c>
      <c r="L79">
        <v>76.349999999999994</v>
      </c>
    </row>
    <row r="80" spans="1:12">
      <c r="A80" t="s">
        <v>62</v>
      </c>
      <c r="B80">
        <v>24.21</v>
      </c>
      <c r="C80">
        <v>23.77</v>
      </c>
      <c r="D80">
        <v>24.02</v>
      </c>
      <c r="E80">
        <v>22.75</v>
      </c>
      <c r="F80">
        <v>21.02</v>
      </c>
      <c r="G80">
        <v>16.09</v>
      </c>
      <c r="H80">
        <v>15.49</v>
      </c>
      <c r="I80">
        <v>14.1</v>
      </c>
      <c r="J80">
        <v>13.95</v>
      </c>
      <c r="K80">
        <v>13.82</v>
      </c>
      <c r="L80">
        <v>13.61</v>
      </c>
    </row>
    <row r="81" spans="1:12">
      <c r="A81" t="s">
        <v>63</v>
      </c>
      <c r="B81">
        <v>0.55000000000000004</v>
      </c>
      <c r="C81">
        <v>0.39</v>
      </c>
      <c r="D81">
        <v>4.82</v>
      </c>
      <c r="E81">
        <v>3.9</v>
      </c>
      <c r="F81">
        <v>3.24</v>
      </c>
      <c r="G81">
        <v>3.17</v>
      </c>
      <c r="H81">
        <v>2.8</v>
      </c>
      <c r="I81">
        <v>3.04</v>
      </c>
      <c r="J81">
        <v>5.0599999999999996</v>
      </c>
      <c r="K81">
        <v>4.38</v>
      </c>
      <c r="L81">
        <v>3.89</v>
      </c>
    </row>
    <row r="82" spans="1:12">
      <c r="A82" t="s">
        <v>64</v>
      </c>
      <c r="B82">
        <v>2.34</v>
      </c>
      <c r="C82">
        <v>2.81</v>
      </c>
      <c r="D82">
        <v>2.9</v>
      </c>
      <c r="E82">
        <v>3.7</v>
      </c>
      <c r="F82">
        <v>4.43</v>
      </c>
      <c r="G82">
        <v>4.93</v>
      </c>
      <c r="H82">
        <v>5.93</v>
      </c>
      <c r="I82">
        <v>3.98</v>
      </c>
      <c r="J82">
        <v>4.8099999999999996</v>
      </c>
      <c r="K82">
        <v>6.4</v>
      </c>
      <c r="L82">
        <v>6.14</v>
      </c>
    </row>
    <row r="83" spans="1:12">
      <c r="A83" t="s">
        <v>65</v>
      </c>
      <c r="B83">
        <v>100</v>
      </c>
      <c r="C83">
        <v>100</v>
      </c>
      <c r="D83">
        <v>100</v>
      </c>
      <c r="E83">
        <v>100</v>
      </c>
      <c r="F83">
        <v>100</v>
      </c>
      <c r="G83">
        <v>100</v>
      </c>
      <c r="H83">
        <v>100</v>
      </c>
      <c r="I83">
        <v>100</v>
      </c>
      <c r="J83">
        <v>100</v>
      </c>
      <c r="K83">
        <v>100</v>
      </c>
      <c r="L83">
        <v>100</v>
      </c>
    </row>
    <row r="84" spans="1:12">
      <c r="A84" t="s">
        <v>66</v>
      </c>
      <c r="B84">
        <v>7.0000000000000007E-2</v>
      </c>
      <c r="C84">
        <v>0.15</v>
      </c>
      <c r="D84">
        <v>0.2</v>
      </c>
      <c r="E84">
        <v>0.27</v>
      </c>
      <c r="F84">
        <v>0.11</v>
      </c>
      <c r="G84">
        <v>0.03</v>
      </c>
      <c r="H84">
        <v>0.14000000000000001</v>
      </c>
      <c r="I84">
        <v>7.0000000000000007E-2</v>
      </c>
      <c r="J84">
        <v>0.41</v>
      </c>
      <c r="K84">
        <v>0.3</v>
      </c>
      <c r="L84">
        <v>0.22</v>
      </c>
    </row>
    <row r="85" spans="1:12">
      <c r="A85" t="s">
        <v>67</v>
      </c>
    </row>
    <row r="86" spans="1:12">
      <c r="A86" t="s">
        <v>68</v>
      </c>
      <c r="F86">
        <v>2.63</v>
      </c>
      <c r="G86">
        <v>2.62</v>
      </c>
      <c r="H86">
        <v>2.61</v>
      </c>
      <c r="I86">
        <v>4.07</v>
      </c>
      <c r="J86">
        <v>4.38</v>
      </c>
      <c r="K86">
        <v>3.83</v>
      </c>
      <c r="L86">
        <v>4.34</v>
      </c>
    </row>
    <row r="87" spans="1:12">
      <c r="A87" t="s">
        <v>69</v>
      </c>
      <c r="B87">
        <v>8.5299999999999994</v>
      </c>
      <c r="C87">
        <v>7.74</v>
      </c>
      <c r="D87">
        <v>8.92</v>
      </c>
      <c r="E87">
        <v>3.81</v>
      </c>
      <c r="G87">
        <v>0.47</v>
      </c>
      <c r="H87">
        <v>0.44</v>
      </c>
      <c r="I87">
        <v>5.81</v>
      </c>
      <c r="J87">
        <v>5.64</v>
      </c>
      <c r="K87">
        <v>1.67</v>
      </c>
      <c r="L87">
        <v>1.65</v>
      </c>
    </row>
    <row r="88" spans="1:12">
      <c r="A88" t="s">
        <v>70</v>
      </c>
      <c r="B88">
        <v>3.44</v>
      </c>
      <c r="C88">
        <v>2.23</v>
      </c>
      <c r="D88">
        <v>2.44</v>
      </c>
      <c r="E88">
        <v>8.64</v>
      </c>
      <c r="F88">
        <v>9.5299999999999994</v>
      </c>
      <c r="G88">
        <v>8.43</v>
      </c>
      <c r="H88">
        <v>8.4499999999999993</v>
      </c>
      <c r="I88">
        <v>2.48</v>
      </c>
      <c r="J88">
        <v>3.13</v>
      </c>
      <c r="K88">
        <v>10.199999999999999</v>
      </c>
      <c r="L88">
        <v>11.05</v>
      </c>
    </row>
    <row r="89" spans="1:12">
      <c r="A89" t="s">
        <v>71</v>
      </c>
      <c r="B89">
        <v>12.04</v>
      </c>
      <c r="C89">
        <v>10.119999999999999</v>
      </c>
      <c r="D89">
        <v>11.55</v>
      </c>
      <c r="E89">
        <v>12.71</v>
      </c>
      <c r="F89">
        <v>12.27</v>
      </c>
      <c r="G89">
        <v>11.55</v>
      </c>
      <c r="H89">
        <v>11.64</v>
      </c>
      <c r="I89">
        <v>12.43</v>
      </c>
      <c r="J89">
        <v>13.56</v>
      </c>
      <c r="K89">
        <v>16.010000000000002</v>
      </c>
      <c r="L89">
        <v>17.27</v>
      </c>
    </row>
    <row r="90" spans="1:12">
      <c r="A90" t="s">
        <v>72</v>
      </c>
    </row>
    <row r="91" spans="1:12">
      <c r="A91" t="s">
        <v>73</v>
      </c>
      <c r="B91">
        <v>1.79</v>
      </c>
      <c r="C91">
        <v>0.97</v>
      </c>
      <c r="D91">
        <v>0.03</v>
      </c>
      <c r="E91">
        <v>0.24</v>
      </c>
      <c r="F91">
        <v>1.26</v>
      </c>
      <c r="G91">
        <v>1.25</v>
      </c>
      <c r="H91">
        <v>1.03</v>
      </c>
      <c r="I91">
        <v>0.32</v>
      </c>
      <c r="J91">
        <v>0.59</v>
      </c>
      <c r="K91">
        <v>0.68</v>
      </c>
      <c r="L91">
        <v>0.72</v>
      </c>
    </row>
    <row r="92" spans="1:12">
      <c r="A92" t="s">
        <v>74</v>
      </c>
      <c r="B92">
        <v>13.82</v>
      </c>
      <c r="C92">
        <v>11.08</v>
      </c>
      <c r="D92">
        <v>11.58</v>
      </c>
      <c r="E92">
        <v>12.96</v>
      </c>
      <c r="F92">
        <v>13.53</v>
      </c>
      <c r="G92">
        <v>12.8</v>
      </c>
      <c r="H92">
        <v>12.67</v>
      </c>
      <c r="I92">
        <v>12.75</v>
      </c>
      <c r="J92">
        <v>14.15</v>
      </c>
      <c r="K92">
        <v>16.690000000000001</v>
      </c>
      <c r="L92">
        <v>17.989999999999998</v>
      </c>
    </row>
    <row r="93" spans="1:12">
      <c r="A93" t="s">
        <v>75</v>
      </c>
      <c r="B93">
        <v>86.18</v>
      </c>
      <c r="C93">
        <v>88.92</v>
      </c>
      <c r="D93">
        <v>88.42</v>
      </c>
      <c r="E93">
        <v>87.04</v>
      </c>
      <c r="F93">
        <v>86.47</v>
      </c>
      <c r="G93">
        <v>87.2</v>
      </c>
      <c r="H93">
        <v>87.33</v>
      </c>
      <c r="I93">
        <v>87.25</v>
      </c>
      <c r="J93">
        <v>85.85</v>
      </c>
      <c r="K93">
        <v>83.31</v>
      </c>
      <c r="L93">
        <v>82.01</v>
      </c>
    </row>
    <row r="94" spans="1:12">
      <c r="A94" t="s">
        <v>76</v>
      </c>
      <c r="B94">
        <v>100</v>
      </c>
      <c r="C94">
        <v>100</v>
      </c>
      <c r="D94">
        <v>100</v>
      </c>
      <c r="E94">
        <v>100</v>
      </c>
      <c r="F94">
        <v>100</v>
      </c>
      <c r="G94">
        <v>100</v>
      </c>
      <c r="H94">
        <v>100</v>
      </c>
      <c r="I94">
        <v>100</v>
      </c>
      <c r="J94">
        <v>100</v>
      </c>
      <c r="K94">
        <v>100</v>
      </c>
      <c r="L94">
        <v>100</v>
      </c>
    </row>
    <row r="96" spans="1:12">
      <c r="A96" t="s">
        <v>77</v>
      </c>
      <c r="B96" t="s">
        <v>1</v>
      </c>
      <c r="C96" t="s">
        <v>2</v>
      </c>
      <c r="D96" t="s">
        <v>3</v>
      </c>
      <c r="E96" t="s">
        <v>4</v>
      </c>
      <c r="F96" t="s">
        <v>5</v>
      </c>
      <c r="G96" t="s">
        <v>6</v>
      </c>
      <c r="H96" t="s">
        <v>7</v>
      </c>
      <c r="I96" t="s">
        <v>8</v>
      </c>
      <c r="J96" t="s">
        <v>9</v>
      </c>
      <c r="K96" t="s">
        <v>10</v>
      </c>
      <c r="L96" t="s">
        <v>39</v>
      </c>
    </row>
    <row r="97" spans="1:12">
      <c r="A97" t="s">
        <v>78</v>
      </c>
      <c r="B97">
        <v>6.06</v>
      </c>
      <c r="C97">
        <v>7.22</v>
      </c>
      <c r="D97">
        <v>5.91</v>
      </c>
      <c r="E97">
        <v>5.48</v>
      </c>
      <c r="F97">
        <v>5.81</v>
      </c>
      <c r="G97">
        <v>6.56</v>
      </c>
      <c r="H97">
        <v>6.51</v>
      </c>
      <c r="I97">
        <v>6.34</v>
      </c>
      <c r="J97">
        <v>5.62</v>
      </c>
      <c r="K97">
        <v>4.71</v>
      </c>
      <c r="L97">
        <v>4.42</v>
      </c>
    </row>
    <row r="98" spans="1:12">
      <c r="A98" t="s">
        <v>79</v>
      </c>
      <c r="B98">
        <v>5.85</v>
      </c>
      <c r="C98">
        <v>7.02</v>
      </c>
      <c r="D98">
        <v>5.77</v>
      </c>
      <c r="E98">
        <v>5.29</v>
      </c>
      <c r="F98">
        <v>5.66</v>
      </c>
      <c r="G98">
        <v>6.36</v>
      </c>
      <c r="H98">
        <v>6.26</v>
      </c>
      <c r="I98">
        <v>6.02</v>
      </c>
      <c r="J98">
        <v>4.88</v>
      </c>
      <c r="K98">
        <v>4.6500000000000004</v>
      </c>
      <c r="L98">
        <v>4.4000000000000004</v>
      </c>
    </row>
    <row r="99" spans="1:12">
      <c r="A99" t="s">
        <v>80</v>
      </c>
      <c r="B99">
        <v>1.1599999999999999</v>
      </c>
      <c r="C99">
        <v>1.1200000000000001</v>
      </c>
      <c r="D99">
        <v>1.1299999999999999</v>
      </c>
      <c r="E99">
        <v>1.1499999999999999</v>
      </c>
      <c r="F99">
        <v>1.1599999999999999</v>
      </c>
      <c r="G99">
        <v>1.1499999999999999</v>
      </c>
      <c r="H99">
        <v>1.1499999999999999</v>
      </c>
      <c r="I99">
        <v>1.1499999999999999</v>
      </c>
      <c r="J99">
        <v>1.1599999999999999</v>
      </c>
      <c r="K99">
        <v>1.2</v>
      </c>
      <c r="L99">
        <v>1.22</v>
      </c>
    </row>
    <row r="100" spans="1:12">
      <c r="A100" t="s">
        <v>81</v>
      </c>
    </row>
    <row r="102" spans="1:12">
      <c r="A102" t="s">
        <v>82</v>
      </c>
    </row>
    <row r="103" spans="1:12">
      <c r="A103" t="s">
        <v>83</v>
      </c>
      <c r="B103" t="s">
        <v>1</v>
      </c>
      <c r="C103" t="s">
        <v>2</v>
      </c>
      <c r="D103" t="s">
        <v>3</v>
      </c>
      <c r="E103" t="s">
        <v>4</v>
      </c>
      <c r="F103" t="s">
        <v>5</v>
      </c>
      <c r="G103" t="s">
        <v>6</v>
      </c>
      <c r="H103" t="s">
        <v>7</v>
      </c>
      <c r="I103" t="s">
        <v>8</v>
      </c>
      <c r="J103" t="s">
        <v>9</v>
      </c>
      <c r="K103" t="s">
        <v>10</v>
      </c>
      <c r="L103" t="s">
        <v>11</v>
      </c>
    </row>
    <row r="104" spans="1:12">
      <c r="A104" t="s">
        <v>84</v>
      </c>
      <c r="B104">
        <v>51.94</v>
      </c>
      <c r="C104">
        <v>56.31</v>
      </c>
      <c r="D104">
        <v>54.69</v>
      </c>
      <c r="E104">
        <v>65.95</v>
      </c>
      <c r="F104">
        <v>71.069999999999993</v>
      </c>
      <c r="G104">
        <v>62.68</v>
      </c>
      <c r="H104">
        <v>55.01</v>
      </c>
      <c r="I104">
        <v>57.38</v>
      </c>
      <c r="J104">
        <v>60.71</v>
      </c>
      <c r="K104">
        <v>59.71</v>
      </c>
      <c r="L104">
        <v>59.87</v>
      </c>
    </row>
    <row r="105" spans="1:12">
      <c r="A105" t="s">
        <v>85</v>
      </c>
    </row>
    <row r="106" spans="1:12">
      <c r="A106" t="s">
        <v>86</v>
      </c>
      <c r="B106">
        <v>0.39</v>
      </c>
      <c r="C106">
        <v>0.59</v>
      </c>
      <c r="D106">
        <v>0.92</v>
      </c>
      <c r="E106">
        <v>1.34</v>
      </c>
      <c r="F106">
        <v>1.1499999999999999</v>
      </c>
      <c r="G106">
        <v>0.46</v>
      </c>
      <c r="H106">
        <v>0.63</v>
      </c>
      <c r="I106">
        <v>0.66</v>
      </c>
      <c r="J106">
        <v>1.57</v>
      </c>
      <c r="K106">
        <v>2.21</v>
      </c>
      <c r="L106">
        <v>1.29</v>
      </c>
    </row>
    <row r="107" spans="1:12">
      <c r="A107" t="s">
        <v>87</v>
      </c>
    </row>
    <row r="108" spans="1:12">
      <c r="A108" t="s">
        <v>88</v>
      </c>
      <c r="B108">
        <v>7.03</v>
      </c>
      <c r="C108">
        <v>6.48</v>
      </c>
      <c r="D108">
        <v>6.67</v>
      </c>
      <c r="E108">
        <v>5.53</v>
      </c>
      <c r="F108">
        <v>5.14</v>
      </c>
      <c r="G108">
        <v>5.82</v>
      </c>
      <c r="H108">
        <v>6.63</v>
      </c>
      <c r="I108">
        <v>6.36</v>
      </c>
      <c r="J108">
        <v>6.01</v>
      </c>
      <c r="K108">
        <v>6.11</v>
      </c>
      <c r="L108">
        <v>6.1</v>
      </c>
    </row>
    <row r="109" spans="1:12">
      <c r="A109" t="s">
        <v>89</v>
      </c>
    </row>
    <row r="110" spans="1:12">
      <c r="A110" t="s">
        <v>90</v>
      </c>
      <c r="B110">
        <v>5.49</v>
      </c>
      <c r="C110">
        <v>5.1100000000000003</v>
      </c>
      <c r="D110">
        <v>5.03</v>
      </c>
      <c r="E110">
        <v>4.75</v>
      </c>
      <c r="F110">
        <v>4.8</v>
      </c>
      <c r="G110">
        <v>5.03</v>
      </c>
      <c r="H110">
        <v>5.82</v>
      </c>
      <c r="I110">
        <v>6.51</v>
      </c>
      <c r="J110">
        <v>6.56</v>
      </c>
      <c r="K110">
        <v>6.58</v>
      </c>
      <c r="L110">
        <v>6.88</v>
      </c>
    </row>
    <row r="111" spans="1:12">
      <c r="A111" t="s">
        <v>91</v>
      </c>
      <c r="B111">
        <v>1.23</v>
      </c>
      <c r="C111">
        <v>1.22</v>
      </c>
      <c r="D111">
        <v>1.2</v>
      </c>
      <c r="E111">
        <v>1.1000000000000001</v>
      </c>
      <c r="F111">
        <v>1.05</v>
      </c>
      <c r="G111">
        <v>0.91</v>
      </c>
      <c r="H111">
        <v>0.92</v>
      </c>
      <c r="I111">
        <v>0.96</v>
      </c>
      <c r="J111">
        <v>0.92</v>
      </c>
      <c r="K111">
        <v>0.91</v>
      </c>
      <c r="L111">
        <v>0.93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6"/>
  <sheetViews>
    <sheetView workbookViewId="0">
      <pane xSplit="1" topLeftCell="B1" activePane="topRight" state="frozen"/>
      <selection activeCell="A8" sqref="A8"/>
      <selection pane="topRight" activeCell="A41" sqref="A41"/>
    </sheetView>
  </sheetViews>
  <sheetFormatPr defaultRowHeight="14.4"/>
  <cols>
    <col min="1" max="1" width="31.88671875" bestFit="1" customWidth="1"/>
    <col min="2" max="2" width="7" style="33" bestFit="1" customWidth="1"/>
    <col min="13" max="13" width="10.109375" bestFit="1" customWidth="1"/>
    <col min="15" max="15" width="20.6640625" bestFit="1" customWidth="1"/>
    <col min="16" max="16" width="18" bestFit="1" customWidth="1"/>
  </cols>
  <sheetData>
    <row r="1" spans="1:17" hidden="1">
      <c r="B1" s="25">
        <f>L1+1</f>
        <v>11</v>
      </c>
      <c r="C1">
        <v>1</v>
      </c>
      <c r="D1">
        <f>C1+1</f>
        <v>2</v>
      </c>
      <c r="E1">
        <f t="shared" ref="E1:L1" si="0">D1+1</f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</row>
    <row r="2" spans="1:17">
      <c r="A2" s="8"/>
      <c r="B2" s="26" t="str">
        <f>LEFT('MorningStar Data'!L3,4)</f>
        <v>TTM</v>
      </c>
      <c r="C2" s="14" t="str">
        <f>LEFT('MorningStar Data'!B3,4)</f>
        <v>2005</v>
      </c>
      <c r="D2" s="14" t="str">
        <f>LEFT('MorningStar Data'!C3,4)</f>
        <v>2006</v>
      </c>
      <c r="E2" s="14" t="str">
        <f>LEFT('MorningStar Data'!D3,4)</f>
        <v>2007</v>
      </c>
      <c r="F2" s="14" t="str">
        <f>LEFT('MorningStar Data'!E3,4)</f>
        <v>2008</v>
      </c>
      <c r="G2" s="14" t="str">
        <f>LEFT('MorningStar Data'!F3,4)</f>
        <v>2009</v>
      </c>
      <c r="H2" s="14" t="str">
        <f>LEFT('MorningStar Data'!G3,4)</f>
        <v>2010</v>
      </c>
      <c r="I2" s="14" t="str">
        <f>LEFT('MorningStar Data'!H3,4)</f>
        <v>2011</v>
      </c>
      <c r="J2" s="14" t="str">
        <f>LEFT('MorningStar Data'!I3,4)</f>
        <v>2012</v>
      </c>
      <c r="K2" s="14" t="str">
        <f>LEFT('MorningStar Data'!J3,4)</f>
        <v>2013</v>
      </c>
      <c r="L2" s="14" t="str">
        <f>LEFT('MorningStar Data'!K3,4)</f>
        <v>2014</v>
      </c>
      <c r="M2" s="6" t="s">
        <v>92</v>
      </c>
      <c r="N2" s="6" t="s">
        <v>93</v>
      </c>
      <c r="O2" s="6" t="s">
        <v>100</v>
      </c>
      <c r="P2" s="6" t="s">
        <v>104</v>
      </c>
    </row>
    <row r="3" spans="1:17">
      <c r="A3" s="15" t="s">
        <v>30</v>
      </c>
      <c r="B3" s="27">
        <f>IF(INDEX('MorningStar Data'!$A$1:$M$150,MATCH(Analysis!$A$3,'MorningStar Data'!$A$1:$A$150,0),B1+1)/100=0,"",INDEX('MorningStar Data'!$A$1:$M$150,MATCH(Analysis!$A$3,'MorningStar Data'!$A$1:$A$150,0),B1+1)/100)</f>
        <v>0.28300000000000003</v>
      </c>
      <c r="C3" s="11">
        <f>IF(INDEX('MorningStar Data'!$A$1:$M$150,MATCH(Analysis!$A$3,'MorningStar Data'!$A$1:$A$150,0),C1+1)/100=0,"",INDEX('MorningStar Data'!$A$1:$M$150,MATCH(Analysis!$A$3,'MorningStar Data'!$A$1:$A$150,0),C1+1)/100)</f>
        <v>0.14660000000000001</v>
      </c>
      <c r="D3" s="11">
        <f>IF(INDEX('MorningStar Data'!$A$1:$M$150,MATCH(Analysis!$A$3,'MorningStar Data'!$A$1:$A$150,0),D1+1)/100=0,"",INDEX('MorningStar Data'!$A$1:$M$150,MATCH(Analysis!$A$3,'MorningStar Data'!$A$1:$A$150,0),D1+1)/100)</f>
        <v>0.11109999999999999</v>
      </c>
      <c r="E3" s="11">
        <f>IF(INDEX('MorningStar Data'!$A$1:$M$150,MATCH(Analysis!$A$3,'MorningStar Data'!$A$1:$A$150,0),E1+1)/100=0,"",INDEX('MorningStar Data'!$A$1:$M$150,MATCH(Analysis!$A$3,'MorningStar Data'!$A$1:$A$150,0),E1+1)/100)</f>
        <v>8.9700000000000002E-2</v>
      </c>
      <c r="F3" s="11">
        <f>IF(INDEX('MorningStar Data'!$A$1:$M$150,MATCH(Analysis!$A$3,'MorningStar Data'!$A$1:$A$150,0),F1+1)/100=0,"",INDEX('MorningStar Data'!$A$1:$M$150,MATCH(Analysis!$A$3,'MorningStar Data'!$A$1:$A$150,0),F1+1)/100)</f>
        <v>0.129</v>
      </c>
      <c r="G3" s="11">
        <f>IF(INDEX('MorningStar Data'!$A$1:$M$150,MATCH(Analysis!$A$3,'MorningStar Data'!$A$1:$A$150,0),G1+1)/100=0,"",INDEX('MorningStar Data'!$A$1:$M$150,MATCH(Analysis!$A$3,'MorningStar Data'!$A$1:$A$150,0),G1+1)/100)</f>
        <v>0.13150000000000001</v>
      </c>
      <c r="H3" s="11">
        <f>IF(INDEX('MorningStar Data'!$A$1:$M$150,MATCH(Analysis!$A$3,'MorningStar Data'!$A$1:$A$150,0),H1+1)/100=0,"",INDEX('MorningStar Data'!$A$1:$M$150,MATCH(Analysis!$A$3,'MorningStar Data'!$A$1:$A$150,0),H1+1)/100)</f>
        <v>0.21329999999999999</v>
      </c>
      <c r="I3" s="11">
        <f>IF(INDEX('MorningStar Data'!$A$1:$M$150,MATCH(Analysis!$A$3,'MorningStar Data'!$A$1:$A$150,0),I1+1)/100=0,"",INDEX('MorningStar Data'!$A$1:$M$150,MATCH(Analysis!$A$3,'MorningStar Data'!$A$1:$A$150,0),I1+1)/100)</f>
        <v>0.26739999999999997</v>
      </c>
      <c r="J3" s="11">
        <f>IF(INDEX('MorningStar Data'!$A$1:$M$150,MATCH(Analysis!$A$3,'MorningStar Data'!$A$1:$A$150,0),J1+1)/100=0,"",INDEX('MorningStar Data'!$A$1:$M$150,MATCH(Analysis!$A$3,'MorningStar Data'!$A$1:$A$150,0),J1+1)/100)</f>
        <v>0.28800000000000003</v>
      </c>
      <c r="K3" s="11">
        <f>IF(INDEX('MorningStar Data'!$A$1:$M$150,MATCH(Analysis!$A$3,'MorningStar Data'!$A$1:$A$150,0),K1+1)/100=0,"",INDEX('MorningStar Data'!$A$1:$M$150,MATCH(Analysis!$A$3,'MorningStar Data'!$A$1:$A$150,0),K1+1)/100)</f>
        <v>0.26350000000000001</v>
      </c>
      <c r="L3" s="11">
        <f>IF(INDEX('MorningStar Data'!$A$1:$M$150,MATCH(Analysis!$A$3,'MorningStar Data'!$A$1:$A$150,0),L1+1)/100=0,"",INDEX('MorningStar Data'!$A$1:$M$150,MATCH(Analysis!$A$3,'MorningStar Data'!$A$1:$A$150,0),L1+1)/100)</f>
        <v>0.27610000000000001</v>
      </c>
      <c r="M3" s="16">
        <f>AVERAGE(C3:L3)</f>
        <v>0.19162000000000001</v>
      </c>
      <c r="N3" s="17">
        <f>STDEV(C3:L3)</f>
        <v>7.7630875873513597E-2</v>
      </c>
      <c r="O3" s="18">
        <f>(M3-P3)/M3</f>
        <v>1.1872823069349362E-2</v>
      </c>
      <c r="P3" s="17">
        <f>((1+IF(C3="",0,C3))*(1+IF(D3="",0,D3))*(1+IF(E3="",0,E3))*(1+IF(F3="",0,F3))*(1+IF(G3="",0,G3))*(1+IF(H3="",0,H3))*(1+IF(I3="",0,I3))*(1+IF(J3="",0,J3))*(1+IF(K3="",0,K3))*(1+IF(L3="",0,L3)))^(1/10)-1</f>
        <v>0.18934492964345129</v>
      </c>
      <c r="Q3" s="3"/>
    </row>
    <row r="4" spans="1:17">
      <c r="A4" s="15" t="s">
        <v>12</v>
      </c>
      <c r="B4" s="27">
        <f>IF(INDEX('MorningStar Data'!$A$1:$M$150,MATCH(Analysis!$A$4,'MorningStar Data'!$A$1:$A$150,0),B1+1)/100=0,"",INDEX('MorningStar Data'!$A$1:$M$150,MATCH(Analysis!$A$4,'MorningStar Data'!$A$1:$A$150,0),B1+1)/100)</f>
        <v>0.37200000000000005</v>
      </c>
      <c r="C4" s="11">
        <f>IF(INDEX('MorningStar Data'!$A$1:$M$150,MATCH(Analysis!$A$4,'MorningStar Data'!$A$1:$A$150,0),C1+1)/100=0,"",INDEX('MorningStar Data'!$A$1:$M$150,MATCH(Analysis!$A$4,'MorningStar Data'!$A$1:$A$150,0),C1+1)/100)</f>
        <v>0.43200000000000005</v>
      </c>
      <c r="D4" s="11">
        <f>IF(INDEX('MorningStar Data'!$A$1:$M$150,MATCH(Analysis!$A$4,'MorningStar Data'!$A$1:$A$150,0),D1+1)/100=0,"",INDEX('MorningStar Data'!$A$1:$M$150,MATCH(Analysis!$A$4,'MorningStar Data'!$A$1:$A$150,0),D1+1)/100)</f>
        <v>0.42200000000000004</v>
      </c>
      <c r="E4" s="11">
        <f>IF(INDEX('MorningStar Data'!$A$1:$M$150,MATCH(Analysis!$A$4,'MorningStar Data'!$A$1:$A$150,0),E1+1)/100=0,"",INDEX('MorningStar Data'!$A$1:$M$150,MATCH(Analysis!$A$4,'MorningStar Data'!$A$1:$A$150,0),E1+1)/100)</f>
        <v>0.42499999999999999</v>
      </c>
      <c r="F4" s="11">
        <f>IF(INDEX('MorningStar Data'!$A$1:$M$150,MATCH(Analysis!$A$4,'MorningStar Data'!$A$1:$A$150,0),F1+1)/100=0,"",INDEX('MorningStar Data'!$A$1:$M$150,MATCH(Analysis!$A$4,'MorningStar Data'!$A$1:$A$150,0),F1+1)/100)</f>
        <v>0.41299999999999998</v>
      </c>
      <c r="G4" s="11">
        <f>IF(INDEX('MorningStar Data'!$A$1:$M$150,MATCH(Analysis!$A$4,'MorningStar Data'!$A$1:$A$150,0),G1+1)/100=0,"",INDEX('MorningStar Data'!$A$1:$M$150,MATCH(Analysis!$A$4,'MorningStar Data'!$A$1:$A$150,0),G1+1)/100)</f>
        <v>0.42100000000000004</v>
      </c>
      <c r="H4" s="11">
        <f>IF(INDEX('MorningStar Data'!$A$1:$M$150,MATCH(Analysis!$A$4,'MorningStar Data'!$A$1:$A$150,0),H1+1)/100=0,"",INDEX('MorningStar Data'!$A$1:$M$150,MATCH(Analysis!$A$4,'MorningStar Data'!$A$1:$A$150,0),H1+1)/100)</f>
        <v>0.42799999999999999</v>
      </c>
      <c r="I4" s="11">
        <f>IF(INDEX('MorningStar Data'!$A$1:$M$150,MATCH(Analysis!$A$4,'MorningStar Data'!$A$1:$A$150,0),I1+1)/100=0,"",INDEX('MorningStar Data'!$A$1:$M$150,MATCH(Analysis!$A$4,'MorningStar Data'!$A$1:$A$150,0),I1+1)/100)</f>
        <v>0.42100000000000004</v>
      </c>
      <c r="J4" s="11">
        <f>IF(INDEX('MorningStar Data'!$A$1:$M$150,MATCH(Analysis!$A$4,'MorningStar Data'!$A$1:$A$150,0),J1+1)/100=0,"",INDEX('MorningStar Data'!$A$1:$M$150,MATCH(Analysis!$A$4,'MorningStar Data'!$A$1:$A$150,0),J1+1)/100)</f>
        <v>0.41100000000000003</v>
      </c>
      <c r="K4" s="11">
        <f>IF(INDEX('MorningStar Data'!$A$1:$M$150,MATCH(Analysis!$A$4,'MorningStar Data'!$A$1:$A$150,0),K1+1)/100=0,"",INDEX('MorningStar Data'!$A$1:$M$150,MATCH(Analysis!$A$4,'MorningStar Data'!$A$1:$A$150,0),K1+1)/100)</f>
        <v>0.373</v>
      </c>
      <c r="L4" s="11">
        <f>IF(INDEX('MorningStar Data'!$A$1:$M$150,MATCH(Analysis!$A$4,'MorningStar Data'!$A$1:$A$150,0),L1+1)/100=0,"",INDEX('MorningStar Data'!$A$1:$M$150,MATCH(Analysis!$A$4,'MorningStar Data'!$A$1:$A$150,0),L1+1)/100)</f>
        <v>0.35799999999999998</v>
      </c>
      <c r="M4" s="16">
        <f>AVERAGE(C4:L4)</f>
        <v>0.41039999999999999</v>
      </c>
      <c r="N4" s="17">
        <f>STDEV(C4:L4)</f>
        <v>2.4721560540459177E-2</v>
      </c>
      <c r="O4" s="18">
        <f>(M4-P4)/M4</f>
        <v>4.8240704463807868E-4</v>
      </c>
      <c r="P4" s="17">
        <f>((1+IF(C4="",0,C4))*(1+IF(D4="",0,D4))*(1+IF(E4="",0,E4))*(1+IF(F4="",0,F4))*(1+IF(G4="",0,G4))*(1+IF(H4="",0,H4))*(1+IF(I4="",0,I4))*(1+IF(J4="",0,J4))*(1+IF(K4="",0,K4))*(1+IF(L4="",0,L4)))^(1/10)-1</f>
        <v>0.41020202014888052</v>
      </c>
      <c r="Q4" s="2"/>
    </row>
    <row r="5" spans="1:17">
      <c r="A5" s="15" t="s">
        <v>28</v>
      </c>
      <c r="B5" s="27">
        <f>IF(INDEX('MorningStar Data'!$A$1:$M$150,MATCH(Analysis!$A$5,'MorningStar Data'!$A$1:$A$150,0),B1+1)/100=0,"",INDEX('MorningStar Data'!$A$1:$M$150,MATCH(Analysis!$A$5,'MorningStar Data'!$A$1:$A$150,0),B1+1)/100)</f>
        <v>0.31790000000000002</v>
      </c>
      <c r="C5" s="11">
        <f>IF(INDEX('MorningStar Data'!$A$1:$M$150,MATCH(Analysis!$A$5,'MorningStar Data'!$A$1:$A$150,0),C1+1)/100=0,"",INDEX('MorningStar Data'!$A$1:$M$150,MATCH(Analysis!$A$5,'MorningStar Data'!$A$1:$A$150,0),C1+1)/100)</f>
        <v>0.30840000000000001</v>
      </c>
      <c r="D5" s="11">
        <f>IF(INDEX('MorningStar Data'!$A$1:$M$150,MATCH(Analysis!$A$5,'MorningStar Data'!$A$1:$A$150,0),D1+1)/100=0,"",INDEX('MorningStar Data'!$A$1:$M$150,MATCH(Analysis!$A$5,'MorningStar Data'!$A$1:$A$150,0),D1+1)/100)</f>
        <v>0.2928</v>
      </c>
      <c r="E5" s="11">
        <f>IF(INDEX('MorningStar Data'!$A$1:$M$150,MATCH(Analysis!$A$5,'MorningStar Data'!$A$1:$A$150,0),E1+1)/100=0,"",INDEX('MorningStar Data'!$A$1:$M$150,MATCH(Analysis!$A$5,'MorningStar Data'!$A$1:$A$150,0),E1+1)/100)</f>
        <v>0.3029</v>
      </c>
      <c r="F5" s="11">
        <f>IF(INDEX('MorningStar Data'!$A$1:$M$150,MATCH(Analysis!$A$5,'MorningStar Data'!$A$1:$A$150,0),F1+1)/100=0,"",INDEX('MorningStar Data'!$A$1:$M$150,MATCH(Analysis!$A$5,'MorningStar Data'!$A$1:$A$150,0),F1+1)/100)</f>
        <v>0.3175</v>
      </c>
      <c r="G5" s="11">
        <f>IF(INDEX('MorningStar Data'!$A$1:$M$150,MATCH(Analysis!$A$5,'MorningStar Data'!$A$1:$A$150,0),G1+1)/100=0,"",INDEX('MorningStar Data'!$A$1:$M$150,MATCH(Analysis!$A$5,'MorningStar Data'!$A$1:$A$150,0),G1+1)/100)</f>
        <v>0.31629999999999997</v>
      </c>
      <c r="H5" s="11">
        <f>IF(INDEX('MorningStar Data'!$A$1:$M$150,MATCH(Analysis!$A$5,'MorningStar Data'!$A$1:$A$150,0),H1+1)/100=0,"",INDEX('MorningStar Data'!$A$1:$M$150,MATCH(Analysis!$A$5,'MorningStar Data'!$A$1:$A$150,0),H1+1)/100)</f>
        <v>0.34740000000000004</v>
      </c>
      <c r="I5" s="11">
        <f>IF(INDEX('MorningStar Data'!$A$1:$M$150,MATCH(Analysis!$A$5,'MorningStar Data'!$A$1:$A$150,0),I1+1)/100=0,"",INDEX('MorningStar Data'!$A$1:$M$150,MATCH(Analysis!$A$5,'MorningStar Data'!$A$1:$A$150,0),I1+1)/100)</f>
        <v>0.3387</v>
      </c>
      <c r="J5" s="11">
        <f>IF(INDEX('MorningStar Data'!$A$1:$M$150,MATCH(Analysis!$A$5,'MorningStar Data'!$A$1:$A$150,0),J1+1)/100=0,"",INDEX('MorningStar Data'!$A$1:$M$150,MATCH(Analysis!$A$5,'MorningStar Data'!$A$1:$A$150,0),J1+1)/100)</f>
        <v>0.34460000000000002</v>
      </c>
      <c r="K5" s="11">
        <f>IF(INDEX('MorningStar Data'!$A$1:$M$150,MATCH(Analysis!$A$5,'MorningStar Data'!$A$1:$A$150,0),K1+1)/100=0,"",INDEX('MorningStar Data'!$A$1:$M$150,MATCH(Analysis!$A$5,'MorningStar Data'!$A$1:$A$150,0),K1+1)/100)</f>
        <v>0.31659999999999999</v>
      </c>
      <c r="L5" s="11">
        <f>IF(INDEX('MorningStar Data'!$A$1:$M$150,MATCH(Analysis!$A$5,'MorningStar Data'!$A$1:$A$150,0),L1+1)/100=0,"",INDEX('MorningStar Data'!$A$1:$M$150,MATCH(Analysis!$A$5,'MorningStar Data'!$A$1:$A$150,0),L1+1)/100)</f>
        <v>0.29320000000000002</v>
      </c>
      <c r="M5" s="16">
        <f t="shared" ref="M5:M7" si="1">AVERAGE(C5:L5)</f>
        <v>0.31784000000000001</v>
      </c>
      <c r="N5" s="17">
        <f t="shared" ref="N5:N7" si="2">STDEV(C5:L5)</f>
        <v>1.9931839408900635E-2</v>
      </c>
      <c r="O5" s="18">
        <f>(M5-P5)/M5</f>
        <v>4.2570658096234906E-4</v>
      </c>
      <c r="P5" s="17">
        <f>((1+IF(C5="",0,C5))*(1+IF(D5="",0,D5))*(1+IF(E5="",0,E5))*(1+IF(F5="",0,F5))*(1+IF(G5="",0,G5))*(1+IF(H5="",0,H5))*(1+IF(I5="",0,I5))*(1+IF(J5="",0,J5))*(1+IF(K5="",0,K5))*(1+IF(L5="",0,L5)))^(1/10)-1</f>
        <v>0.31770469342030694</v>
      </c>
      <c r="Q5" s="2"/>
    </row>
    <row r="6" spans="1:17">
      <c r="A6" s="15" t="s">
        <v>13</v>
      </c>
      <c r="B6" s="27">
        <f>IF(INDEX('MorningStar Data'!$A$1:$M$150,MATCH(Analysis!$A$6,'MorningStar Data'!$A$1:$A$150,0),B1+1)/100=0,"",INDEX('MorningStar Data'!$A$1:$M$150,MATCH(Analysis!$A$6,'MorningStar Data'!$A$1:$A$150,0),B1+1)/100)</f>
        <v>0.255</v>
      </c>
      <c r="C6" s="11">
        <f>IF(INDEX('MorningStar Data'!$A$1:$M$150,MATCH(Analysis!$A$6,'MorningStar Data'!$A$1:$A$150,0),C1+1)/100=0,"",INDEX('MorningStar Data'!$A$1:$M$150,MATCH(Analysis!$A$6,'MorningStar Data'!$A$1:$A$150,0),C1+1)/100)</f>
        <v>0.28600000000000003</v>
      </c>
      <c r="D6" s="11">
        <f>IF(INDEX('MorningStar Data'!$A$1:$M$150,MATCH(Analysis!$A$6,'MorningStar Data'!$A$1:$A$150,0),D1+1)/100=0,"",INDEX('MorningStar Data'!$A$1:$M$150,MATCH(Analysis!$A$6,'MorningStar Data'!$A$1:$A$150,0),D1+1)/100)</f>
        <v>0.27800000000000002</v>
      </c>
      <c r="E6" s="11">
        <f>IF(INDEX('MorningStar Data'!$A$1:$M$150,MATCH(Analysis!$A$6,'MorningStar Data'!$A$1:$A$150,0),E1+1)/100=0,"",INDEX('MorningStar Data'!$A$1:$M$150,MATCH(Analysis!$A$6,'MorningStar Data'!$A$1:$A$150,0),E1+1)/100)</f>
        <v>0.27600000000000002</v>
      </c>
      <c r="F6" s="11">
        <f>IF(INDEX('MorningStar Data'!$A$1:$M$150,MATCH(Analysis!$A$6,'MorningStar Data'!$A$1:$A$150,0),F1+1)/100=0,"",INDEX('MorningStar Data'!$A$1:$M$150,MATCH(Analysis!$A$6,'MorningStar Data'!$A$1:$A$150,0),F1+1)/100)</f>
        <v>0.27600000000000002</v>
      </c>
      <c r="G6" s="11">
        <f>IF(INDEX('MorningStar Data'!$A$1:$M$150,MATCH(Analysis!$A$6,'MorningStar Data'!$A$1:$A$150,0),G1+1)/100=0,"",INDEX('MorningStar Data'!$A$1:$M$150,MATCH(Analysis!$A$6,'MorningStar Data'!$A$1:$A$150,0),G1+1)/100)</f>
        <v>0.29499999999999998</v>
      </c>
      <c r="H6" s="11">
        <f>IF(INDEX('MorningStar Data'!$A$1:$M$150,MATCH(Analysis!$A$6,'MorningStar Data'!$A$1:$A$150,0),H1+1)/100=0,"",INDEX('MorningStar Data'!$A$1:$M$150,MATCH(Analysis!$A$6,'MorningStar Data'!$A$1:$A$150,0),H1+1)/100)</f>
        <v>0.30399999999999999</v>
      </c>
      <c r="I6" s="11">
        <f>IF(INDEX('MorningStar Data'!$A$1:$M$150,MATCH(Analysis!$A$6,'MorningStar Data'!$A$1:$A$150,0),I1+1)/100=0,"",INDEX('MorningStar Data'!$A$1:$M$150,MATCH(Analysis!$A$6,'MorningStar Data'!$A$1:$A$150,0),I1+1)/100)</f>
        <v>0.29399999999999998</v>
      </c>
      <c r="J6" s="11">
        <f>IF(INDEX('MorningStar Data'!$A$1:$M$150,MATCH(Analysis!$A$6,'MorningStar Data'!$A$1:$A$150,0),J1+1)/100=0,"",INDEX('MorningStar Data'!$A$1:$M$150,MATCH(Analysis!$A$6,'MorningStar Data'!$A$1:$A$150,0),J1+1)/100)</f>
        <v>0.28800000000000003</v>
      </c>
      <c r="K6" s="11">
        <f>IF(INDEX('MorningStar Data'!$A$1:$M$150,MATCH(Analysis!$A$6,'MorningStar Data'!$A$1:$A$150,0),K1+1)/100=0,"",INDEX('MorningStar Data'!$A$1:$M$150,MATCH(Analysis!$A$6,'MorningStar Data'!$A$1:$A$150,0),K1+1)/100)</f>
        <v>0.25800000000000001</v>
      </c>
      <c r="L6" s="11">
        <f>IF(INDEX('MorningStar Data'!$A$1:$M$150,MATCH(Analysis!$A$6,'MorningStar Data'!$A$1:$A$150,0),L1+1)/100=0,"",INDEX('MorningStar Data'!$A$1:$M$150,MATCH(Analysis!$A$6,'MorningStar Data'!$A$1:$A$150,0),L1+1)/100)</f>
        <v>0.24</v>
      </c>
      <c r="M6" s="16">
        <f t="shared" si="1"/>
        <v>0.27949999999999997</v>
      </c>
      <c r="N6" s="17">
        <f t="shared" si="2"/>
        <v>1.8898853580751399E-2</v>
      </c>
      <c r="O6" s="18">
        <f>(M6-P6)/M6</f>
        <v>4.5313309669123199E-4</v>
      </c>
      <c r="P6" s="17">
        <f>((1+IF(C6="",0,C6))*(1+IF(D6="",0,D6))*(1+IF(E6="",0,E6))*(1+IF(F6="",0,F6))*(1+IF(G6="",0,G6))*(1+IF(H6="",0,H6))*(1+IF(I6="",0,I6))*(1+IF(J6="",0,J6))*(1+IF(K6="",0,K6))*(1+IF(L6="",0,L6)))^(1/10)-1</f>
        <v>0.27937334929947477</v>
      </c>
      <c r="Q6" s="2"/>
    </row>
    <row r="7" spans="1:17">
      <c r="A7" s="15" t="s">
        <v>35</v>
      </c>
      <c r="B7" s="27">
        <f>IF(INDEX('MorningStar Data'!$A$1:$M$150,MATCH(Analysis!$A$7,'MorningStar Data'!$A$1:$A$150,0),B1+1)/100=0,"",INDEX('MorningStar Data'!$A$1:$M$150,MATCH(Analysis!$A$7,'MorningStar Data'!$A$1:$A$150,0),B1+1)/100)</f>
        <v>0.25750000000000001</v>
      </c>
      <c r="C7" s="11">
        <f>IF(INDEX('MorningStar Data'!$A$1:$M$150,MATCH(Analysis!$A$7,'MorningStar Data'!$A$1:$A$150,0),C1+1)/100=0,"",INDEX('MorningStar Data'!$A$1:$M$150,MATCH(Analysis!$A$7,'MorningStar Data'!$A$1:$A$150,0),C1+1)/100)</f>
        <v>0.37979999999999997</v>
      </c>
      <c r="D7" s="11">
        <f>IF(INDEX('MorningStar Data'!$A$1:$M$150,MATCH(Analysis!$A$7,'MorningStar Data'!$A$1:$A$150,0),D1+1)/100=0,"",INDEX('MorningStar Data'!$A$1:$M$150,MATCH(Analysis!$A$7,'MorningStar Data'!$A$1:$A$150,0),D1+1)/100)</f>
        <v>0.35920000000000002</v>
      </c>
      <c r="E7" s="11">
        <f>IF(INDEX('MorningStar Data'!$A$1:$M$150,MATCH(Analysis!$A$7,'MorningStar Data'!$A$1:$A$150,0),E1+1)/100=0,"",INDEX('MorningStar Data'!$A$1:$M$150,MATCH(Analysis!$A$7,'MorningStar Data'!$A$1:$A$150,0),E1+1)/100)</f>
        <v>0.37329999999999997</v>
      </c>
      <c r="F7" s="11">
        <f>IF(INDEX('MorningStar Data'!$A$1:$M$150,MATCH(Analysis!$A$7,'MorningStar Data'!$A$1:$A$150,0),F1+1)/100=0,"",INDEX('MorningStar Data'!$A$1:$M$150,MATCH(Analysis!$A$7,'MorningStar Data'!$A$1:$A$150,0),F1+1)/100)</f>
        <v>0.34860000000000002</v>
      </c>
      <c r="G7" s="11">
        <f>IF(INDEX('MorningStar Data'!$A$1:$M$150,MATCH(Analysis!$A$7,'MorningStar Data'!$A$1:$A$150,0),G1+1)/100=0,"",INDEX('MorningStar Data'!$A$1:$M$150,MATCH(Analysis!$A$7,'MorningStar Data'!$A$1:$A$150,0),G1+1)/100)</f>
        <v>0.33299999999999996</v>
      </c>
      <c r="H7" s="11">
        <f>IF(INDEX('MorningStar Data'!$A$1:$M$150,MATCH(Analysis!$A$7,'MorningStar Data'!$A$1:$A$150,0),H1+1)/100=0,"",INDEX('MorningStar Data'!$A$1:$M$150,MATCH(Analysis!$A$7,'MorningStar Data'!$A$1:$A$150,0),H1+1)/100)</f>
        <v>0.28720000000000001</v>
      </c>
      <c r="I7" s="11">
        <f>IF(INDEX('MorningStar Data'!$A$1:$M$150,MATCH(Analysis!$A$7,'MorningStar Data'!$A$1:$A$150,0),I1+1)/100=0,"",INDEX('MorningStar Data'!$A$1:$M$150,MATCH(Analysis!$A$7,'MorningStar Data'!$A$1:$A$150,0),I1+1)/100)</f>
        <v>0.2611</v>
      </c>
      <c r="J7" s="11">
        <f>IF(INDEX('MorningStar Data'!$A$1:$M$150,MATCH(Analysis!$A$7,'MorningStar Data'!$A$1:$A$150,0),J1+1)/100=0,"",INDEX('MorningStar Data'!$A$1:$M$150,MATCH(Analysis!$A$7,'MorningStar Data'!$A$1:$A$150,0),J1+1)/100)</f>
        <v>0.27029999999999998</v>
      </c>
      <c r="K7" s="11">
        <f>IF(INDEX('MorningStar Data'!$A$1:$M$150,MATCH(Analysis!$A$7,'MorningStar Data'!$A$1:$A$150,0),K1+1)/100=0,"",INDEX('MorningStar Data'!$A$1:$M$150,MATCH(Analysis!$A$7,'MorningStar Data'!$A$1:$A$150,0),K1+1)/100)</f>
        <v>0.24809999999999999</v>
      </c>
      <c r="L7" s="11">
        <f>IF(INDEX('MorningStar Data'!$A$1:$M$150,MATCH(Analysis!$A$7,'MorningStar Data'!$A$1:$A$150,0),L1+1)/100=0,"",INDEX('MorningStar Data'!$A$1:$M$150,MATCH(Analysis!$A$7,'MorningStar Data'!$A$1:$A$150,0),L1+1)/100)</f>
        <v>0.22940000000000002</v>
      </c>
      <c r="M7" s="16">
        <f t="shared" si="1"/>
        <v>0.309</v>
      </c>
      <c r="N7" s="17">
        <f t="shared" si="2"/>
        <v>5.5900347842288978E-2</v>
      </c>
      <c r="O7" s="18">
        <f>(M7-P7)/M7</f>
        <v>3.484551516467E-3</v>
      </c>
      <c r="P7" s="17">
        <f>((1+IF(C7="",0,C7))*(1+IF(D7="",0,D7))*(1+IF(E7="",0,E7))*(1+IF(F7="",0,F7))*(1+IF(G7="",0,G7))*(1+IF(H7="",0,H7))*(1+IF(I7="",0,I7))*(1+IF(J7="",0,J7))*(1+IF(K7="",0,K7))*(1+IF(L7="",0,L7)))^(1/10)-1</f>
        <v>0.30792327358141169</v>
      </c>
      <c r="Q7" s="2"/>
    </row>
    <row r="8" spans="1:17">
      <c r="A8" s="15" t="s">
        <v>181</v>
      </c>
      <c r="B8" s="27"/>
      <c r="C8" s="11"/>
      <c r="D8" s="11">
        <f t="shared" ref="D8:L8" si="3">(D7/C7)-1</f>
        <v>-5.4239073196419074E-2</v>
      </c>
      <c r="E8" s="11">
        <f t="shared" si="3"/>
        <v>3.9253897550111105E-2</v>
      </c>
      <c r="F8" s="11">
        <f t="shared" si="3"/>
        <v>-6.616662201982304E-2</v>
      </c>
      <c r="G8" s="11">
        <f t="shared" si="3"/>
        <v>-4.4750430292599175E-2</v>
      </c>
      <c r="H8" s="11">
        <f t="shared" si="3"/>
        <v>-0.13753753753753739</v>
      </c>
      <c r="I8" s="11">
        <f t="shared" si="3"/>
        <v>-9.0877437325905364E-2</v>
      </c>
      <c r="J8" s="11">
        <f t="shared" si="3"/>
        <v>3.5235541937954862E-2</v>
      </c>
      <c r="K8" s="11">
        <f t="shared" si="3"/>
        <v>-8.2130965593784633E-2</v>
      </c>
      <c r="L8" s="11">
        <f t="shared" si="3"/>
        <v>-7.5372833534864792E-2</v>
      </c>
      <c r="M8" s="16"/>
      <c r="N8" s="17"/>
      <c r="O8" s="18"/>
      <c r="P8" s="17"/>
      <c r="Q8" s="2"/>
    </row>
    <row r="9" spans="1:17">
      <c r="A9" s="15" t="s">
        <v>121</v>
      </c>
      <c r="B9" s="27"/>
      <c r="C9" s="11"/>
      <c r="D9" s="11"/>
      <c r="E9" s="11">
        <f>(E7/C7)^(1/3)-1</f>
        <v>-5.7376141444963613E-3</v>
      </c>
      <c r="F9" s="11">
        <f t="shared" ref="F9" si="4">(F7/D7)^(1/3)-1</f>
        <v>-9.9350524776333771E-3</v>
      </c>
      <c r="G9" s="11">
        <f t="shared" ref="G9" si="5">(G7/E7)^(1/3)-1</f>
        <v>-3.7364039672870719E-2</v>
      </c>
      <c r="H9" s="11">
        <f t="shared" ref="H9" si="6">(H7/F7)^(1/3)-1</f>
        <v>-6.2540853015838005E-2</v>
      </c>
      <c r="I9" s="11">
        <f t="shared" ref="I9" si="7">(I7/G7)^(1/3)-1</f>
        <v>-7.7879778114275044E-2</v>
      </c>
      <c r="J9" s="11">
        <f t="shared" ref="J9" si="8">(J7/H7)^(1/3)-1</f>
        <v>-2.0012498820403901E-2</v>
      </c>
      <c r="K9" s="11">
        <f t="shared" ref="K9" si="9">(K7/I7)^(1/3)-1</f>
        <v>-1.687977453449141E-2</v>
      </c>
      <c r="L9" s="11">
        <f t="shared" ref="L9" si="10">(L7/J7)^(1/3)-1</f>
        <v>-5.3219896654137955E-2</v>
      </c>
      <c r="M9" s="16"/>
      <c r="N9" s="17"/>
      <c r="O9" s="18"/>
      <c r="P9" s="17"/>
      <c r="Q9" s="2"/>
    </row>
    <row r="10" spans="1:17">
      <c r="A10" s="15" t="s">
        <v>122</v>
      </c>
      <c r="B10" s="27"/>
      <c r="C10" s="11"/>
      <c r="D10" s="11"/>
      <c r="E10" s="11"/>
      <c r="F10" s="11"/>
      <c r="G10" s="11">
        <f>(G7/C7)^(1/5)-1</f>
        <v>-2.59576167729898E-2</v>
      </c>
      <c r="H10" s="11">
        <f t="shared" ref="H10" si="11">(H7/D7)^(1/5)-1</f>
        <v>-4.3754021988033909E-2</v>
      </c>
      <c r="I10" s="11">
        <f t="shared" ref="I10" si="12">(I7/E7)^(1/5)-1</f>
        <v>-6.8999795494675054E-2</v>
      </c>
      <c r="J10" s="11">
        <f t="shared" ref="J10" si="13">(J7/F7)^(1/5)-1</f>
        <v>-4.9605897771535012E-2</v>
      </c>
      <c r="K10" s="11">
        <f t="shared" ref="K10" si="14">(K7/G7)^(1/5)-1</f>
        <v>-5.7163241337046089E-2</v>
      </c>
      <c r="L10" s="11">
        <f t="shared" ref="L10" si="15">(L7/H7)^(1/5)-1</f>
        <v>-4.3947380852112139E-2</v>
      </c>
      <c r="M10" s="16"/>
      <c r="N10" s="17"/>
      <c r="O10" s="18"/>
      <c r="P10" s="17"/>
      <c r="Q10" s="2"/>
    </row>
    <row r="11" spans="1:17">
      <c r="A11" s="15" t="s">
        <v>123</v>
      </c>
      <c r="B11" s="27"/>
      <c r="C11" s="11"/>
      <c r="D11" s="11"/>
      <c r="E11" s="11"/>
      <c r="F11" s="11"/>
      <c r="G11" s="11"/>
      <c r="H11" s="11"/>
      <c r="I11" s="11">
        <f>(I7/C7)^(1/7)-1</f>
        <v>-5.2126737175127835E-2</v>
      </c>
      <c r="J11" s="11">
        <f t="shared" ref="J11" si="16">(J7/D7)^(1/7)-1</f>
        <v>-3.9807009838871199E-2</v>
      </c>
      <c r="K11" s="11">
        <f t="shared" ref="K11" si="17">(K7/E7)^(1/7)-1</f>
        <v>-5.6693814888088889E-2</v>
      </c>
      <c r="L11" s="11">
        <f t="shared" ref="L11" si="18">(L7/F7)^(1/7)-1</f>
        <v>-5.8027976654880797E-2</v>
      </c>
      <c r="M11" s="16"/>
      <c r="N11" s="17"/>
      <c r="O11" s="18"/>
      <c r="P11" s="17"/>
      <c r="Q11" s="2"/>
    </row>
    <row r="12" spans="1:17">
      <c r="A12" s="15" t="s">
        <v>36</v>
      </c>
      <c r="B12" s="27">
        <f>IF(INDEX('MorningStar Data'!$A$1:$M$150,MATCH(Analysis!$A$12,'MorningStar Data'!$A$1:$A$150,0),B1+1)/100=0,"",INDEX('MorningStar Data'!$A$1:$M$150,MATCH(Analysis!$A$12,'MorningStar Data'!$A$1:$A$150,0),B1+1)/100)</f>
        <v>0.25750000000000001</v>
      </c>
      <c r="C12" s="11">
        <f>IF(INDEX('MorningStar Data'!$A$1:$M$150,MATCH(Analysis!$A$12,'MorningStar Data'!$A$1:$A$150,0),C1+1)/100=0,"",INDEX('MorningStar Data'!$A$1:$M$150,MATCH(Analysis!$A$12,'MorningStar Data'!$A$1:$A$150,0),C1+1)/100)</f>
        <v>0.37979999999999997</v>
      </c>
      <c r="D12" s="11">
        <f>IF(INDEX('MorningStar Data'!$A$1:$M$150,MATCH(Analysis!$A$12,'MorningStar Data'!$A$1:$A$150,0),D1+1)/100=0,"",INDEX('MorningStar Data'!$A$1:$M$150,MATCH(Analysis!$A$12,'MorningStar Data'!$A$1:$A$150,0),D1+1)/100)</f>
        <v>0.35920000000000002</v>
      </c>
      <c r="E12" s="11">
        <f>IF(INDEX('MorningStar Data'!$A$1:$M$150,MATCH(Analysis!$A$12,'MorningStar Data'!$A$1:$A$150,0),E1+1)/100=0,"",INDEX('MorningStar Data'!$A$1:$M$150,MATCH(Analysis!$A$12,'MorningStar Data'!$A$1:$A$150,0),E1+1)/100)</f>
        <v>0.37329999999999997</v>
      </c>
      <c r="F12" s="11">
        <f>IF(INDEX('MorningStar Data'!$A$1:$M$150,MATCH(Analysis!$A$12,'MorningStar Data'!$A$1:$A$150,0),F1+1)/100=0,"",INDEX('MorningStar Data'!$A$1:$M$150,MATCH(Analysis!$A$12,'MorningStar Data'!$A$1:$A$150,0),F1+1)/100)</f>
        <v>0.34860000000000002</v>
      </c>
      <c r="G12" s="11">
        <f>IF(INDEX('MorningStar Data'!$A$1:$M$150,MATCH(Analysis!$A$12,'MorningStar Data'!$A$1:$A$150,0),G1+1)/100=0,"",INDEX('MorningStar Data'!$A$1:$M$150,MATCH(Analysis!$A$12,'MorningStar Data'!$A$1:$A$150,0),G1+1)/100)</f>
        <v>0.33299999999999996</v>
      </c>
      <c r="H12" s="11">
        <f>IF(INDEX('MorningStar Data'!$A$1:$M$150,MATCH(Analysis!$A$12,'MorningStar Data'!$A$1:$A$150,0),H1+1)/100=0,"",INDEX('MorningStar Data'!$A$1:$M$150,MATCH(Analysis!$A$12,'MorningStar Data'!$A$1:$A$150,0),H1+1)/100)</f>
        <v>0.28720000000000001</v>
      </c>
      <c r="I12" s="11">
        <f>IF(INDEX('MorningStar Data'!$A$1:$M$150,MATCH(Analysis!$A$12,'MorningStar Data'!$A$1:$A$150,0),I1+1)/100=0,"",INDEX('MorningStar Data'!$A$1:$M$150,MATCH(Analysis!$A$12,'MorningStar Data'!$A$1:$A$150,0),I1+1)/100)</f>
        <v>0.2611</v>
      </c>
      <c r="J12" s="11">
        <f>IF(INDEX('MorningStar Data'!$A$1:$M$150,MATCH(Analysis!$A$12,'MorningStar Data'!$A$1:$A$150,0),J1+1)/100=0,"",INDEX('MorningStar Data'!$A$1:$M$150,MATCH(Analysis!$A$12,'MorningStar Data'!$A$1:$A$150,0),J1+1)/100)</f>
        <v>0.27029999999999998</v>
      </c>
      <c r="K12" s="11">
        <f>IF(INDEX('MorningStar Data'!$A$1:$M$150,MATCH(Analysis!$A$12,'MorningStar Data'!$A$1:$A$150,0),K1+1)/100=0,"",INDEX('MorningStar Data'!$A$1:$M$150,MATCH(Analysis!$A$12,'MorningStar Data'!$A$1:$A$150,0),K1+1)/100)</f>
        <v>0.24809999999999999</v>
      </c>
      <c r="L12" s="11">
        <f>IF(INDEX('MorningStar Data'!$A$1:$M$150,MATCH(Analysis!$A$12,'MorningStar Data'!$A$1:$A$150,0),L1+1)/100=0,"",INDEX('MorningStar Data'!$A$1:$M$150,MATCH(Analysis!$A$12,'MorningStar Data'!$A$1:$A$150,0),L1+1)/100)</f>
        <v>0.22940000000000002</v>
      </c>
      <c r="M12" s="16">
        <f t="shared" ref="M12" si="19">AVERAGE(C12:L12)</f>
        <v>0.309</v>
      </c>
      <c r="N12" s="17">
        <f t="shared" ref="N12" si="20">STDEV(C12:L12)</f>
        <v>5.5900347842288978E-2</v>
      </c>
      <c r="O12" s="18">
        <f>(M12-P12)/M12</f>
        <v>3.484551516467E-3</v>
      </c>
      <c r="P12" s="17">
        <f>((1+IF(C12="",0,C12))*(1+IF(D12="",0,D12))*(1+IF(E12="",0,E12))*(1+IF(F12="",0,F12))*(1+IF(G12="",0,G12))*(1+IF(H12="",0,H12))*(1+IF(I12="",0,I12))*(1+IF(J12="",0,J12))*(1+IF(K12="",0,K12))*(1+IF(L12="",0,L12)))^(1/10)-1</f>
        <v>0.30792327358141169</v>
      </c>
      <c r="Q12" s="2"/>
    </row>
    <row r="13" spans="1:17">
      <c r="A13" s="15" t="s">
        <v>182</v>
      </c>
      <c r="B13" s="27"/>
      <c r="C13" s="11"/>
      <c r="D13" s="11">
        <f t="shared" ref="D13:L13" si="21">(D12/C12)-1</f>
        <v>-5.4239073196419074E-2</v>
      </c>
      <c r="E13" s="11">
        <f t="shared" si="21"/>
        <v>3.9253897550111105E-2</v>
      </c>
      <c r="F13" s="11">
        <f t="shared" si="21"/>
        <v>-6.616662201982304E-2</v>
      </c>
      <c r="G13" s="11">
        <f t="shared" si="21"/>
        <v>-4.4750430292599175E-2</v>
      </c>
      <c r="H13" s="11">
        <f t="shared" si="21"/>
        <v>-0.13753753753753739</v>
      </c>
      <c r="I13" s="11">
        <f t="shared" si="21"/>
        <v>-9.0877437325905364E-2</v>
      </c>
      <c r="J13" s="11">
        <f t="shared" si="21"/>
        <v>3.5235541937954862E-2</v>
      </c>
      <c r="K13" s="11">
        <f t="shared" si="21"/>
        <v>-8.2130965593784633E-2</v>
      </c>
      <c r="L13" s="11">
        <f t="shared" si="21"/>
        <v>-7.5372833534864792E-2</v>
      </c>
      <c r="M13" s="16"/>
      <c r="N13" s="17"/>
      <c r="O13" s="18"/>
      <c r="P13" s="17"/>
      <c r="Q13" s="2"/>
    </row>
    <row r="14" spans="1:17">
      <c r="A14" s="15" t="s">
        <v>124</v>
      </c>
      <c r="B14" s="27"/>
      <c r="C14" s="11"/>
      <c r="D14" s="11"/>
      <c r="E14" s="11">
        <f>(E12/C12)^(1/3)-1</f>
        <v>-5.7376141444963613E-3</v>
      </c>
      <c r="F14" s="11">
        <f t="shared" ref="F14" si="22">(F12/D12)^(1/3)-1</f>
        <v>-9.9350524776333771E-3</v>
      </c>
      <c r="G14" s="11">
        <f t="shared" ref="G14" si="23">(G12/E12)^(1/3)-1</f>
        <v>-3.7364039672870719E-2</v>
      </c>
      <c r="H14" s="11">
        <f t="shared" ref="H14" si="24">(H12/F12)^(1/3)-1</f>
        <v>-6.2540853015838005E-2</v>
      </c>
      <c r="I14" s="11">
        <f t="shared" ref="I14" si="25">(I12/G12)^(1/3)-1</f>
        <v>-7.7879778114275044E-2</v>
      </c>
      <c r="J14" s="11">
        <f t="shared" ref="J14" si="26">(J12/H12)^(1/3)-1</f>
        <v>-2.0012498820403901E-2</v>
      </c>
      <c r="K14" s="11">
        <f t="shared" ref="K14" si="27">(K12/I12)^(1/3)-1</f>
        <v>-1.687977453449141E-2</v>
      </c>
      <c r="L14" s="11">
        <f t="shared" ref="L14" si="28">(L12/J12)^(1/3)-1</f>
        <v>-5.3219896654137955E-2</v>
      </c>
      <c r="M14" s="16"/>
      <c r="N14" s="17"/>
      <c r="O14" s="18"/>
      <c r="P14" s="17"/>
      <c r="Q14" s="2"/>
    </row>
    <row r="15" spans="1:17">
      <c r="A15" s="15" t="s">
        <v>125</v>
      </c>
      <c r="B15" s="27"/>
      <c r="C15" s="11"/>
      <c r="D15" s="11"/>
      <c r="E15" s="11"/>
      <c r="F15" s="11"/>
      <c r="G15" s="11">
        <f>(G12/C12)^(1/5)-1</f>
        <v>-2.59576167729898E-2</v>
      </c>
      <c r="H15" s="11">
        <f t="shared" ref="H15" si="29">(H12/D12)^(1/5)-1</f>
        <v>-4.3754021988033909E-2</v>
      </c>
      <c r="I15" s="11">
        <f t="shared" ref="I15" si="30">(I12/E12)^(1/5)-1</f>
        <v>-6.8999795494675054E-2</v>
      </c>
      <c r="J15" s="11">
        <f t="shared" ref="J15" si="31">(J12/F12)^(1/5)-1</f>
        <v>-4.9605897771535012E-2</v>
      </c>
      <c r="K15" s="11">
        <f t="shared" ref="K15" si="32">(K12/G12)^(1/5)-1</f>
        <v>-5.7163241337046089E-2</v>
      </c>
      <c r="L15" s="11">
        <f t="shared" ref="L15" si="33">(L12/H12)^(1/5)-1</f>
        <v>-4.3947380852112139E-2</v>
      </c>
      <c r="M15" s="16"/>
      <c r="N15" s="17"/>
      <c r="O15" s="18"/>
      <c r="P15" s="17"/>
      <c r="Q15" s="2"/>
    </row>
    <row r="16" spans="1:17">
      <c r="A16" s="15" t="s">
        <v>126</v>
      </c>
      <c r="B16" s="27"/>
      <c r="C16" s="11"/>
      <c r="D16" s="11"/>
      <c r="E16" s="11"/>
      <c r="F16" s="11"/>
      <c r="G16" s="11"/>
      <c r="H16" s="11"/>
      <c r="I16" s="11">
        <f>(I12/C12)^(1/7)-1</f>
        <v>-5.2126737175127835E-2</v>
      </c>
      <c r="J16" s="11">
        <f t="shared" ref="J16" si="34">(J12/D12)^(1/7)-1</f>
        <v>-3.9807009838871199E-2</v>
      </c>
      <c r="K16" s="11">
        <f t="shared" ref="K16" si="35">(K12/E12)^(1/7)-1</f>
        <v>-5.6693814888088889E-2</v>
      </c>
      <c r="L16" s="11">
        <f t="shared" ref="L16" si="36">(L12/F12)^(1/7)-1</f>
        <v>-5.8027976654880797E-2</v>
      </c>
      <c r="M16" s="16"/>
      <c r="N16" s="17"/>
      <c r="O16" s="18"/>
      <c r="P16" s="17"/>
      <c r="Q16" s="2"/>
    </row>
    <row r="17" spans="1:17">
      <c r="A17" s="15" t="s">
        <v>33</v>
      </c>
      <c r="B17" s="27">
        <f>IF(INDEX('MorningStar Data'!$A$1:$M$150,MATCH(Analysis!$A$17,'MorningStar Data'!$A$1:$A$150,0),B1+1)/100=0,"",INDEX('MorningStar Data'!$A$1:$M$150,MATCH(Analysis!$A$17,'MorningStar Data'!$A$1:$A$150,0),B1+1)/100)</f>
        <v>0.2114</v>
      </c>
      <c r="C17" s="11">
        <f>IF(INDEX('MorningStar Data'!$A$1:$M$150,MATCH(Analysis!$A$17,'MorningStar Data'!$A$1:$A$150,0),C1+1)/100=0,"",INDEX('MorningStar Data'!$A$1:$M$150,MATCH(Analysis!$A$17,'MorningStar Data'!$A$1:$A$150,0),C1+1)/100)</f>
        <v>0.32400000000000001</v>
      </c>
      <c r="D17" s="11">
        <f>IF(INDEX('MorningStar Data'!$A$1:$M$150,MATCH(Analysis!$A$17,'MorningStar Data'!$A$1:$A$150,0),D1+1)/100=0,"",INDEX('MorningStar Data'!$A$1:$M$150,MATCH(Analysis!$A$17,'MorningStar Data'!$A$1:$A$150,0),D1+1)/100)</f>
        <v>0.31530000000000002</v>
      </c>
      <c r="E17" s="11">
        <f>IF(INDEX('MorningStar Data'!$A$1:$M$150,MATCH(Analysis!$A$17,'MorningStar Data'!$A$1:$A$150,0),E1+1)/100=0,"",INDEX('MorningStar Data'!$A$1:$M$150,MATCH(Analysis!$A$17,'MorningStar Data'!$A$1:$A$150,0),E1+1)/100)</f>
        <v>0.33079999999999998</v>
      </c>
      <c r="F17" s="11">
        <f>IF(INDEX('MorningStar Data'!$A$1:$M$150,MATCH(Analysis!$A$17,'MorningStar Data'!$A$1:$A$150,0),F1+1)/100=0,"",INDEX('MorningStar Data'!$A$1:$M$150,MATCH(Analysis!$A$17,'MorningStar Data'!$A$1:$A$150,0),F1+1)/100)</f>
        <v>0.3054</v>
      </c>
      <c r="G17" s="11">
        <f>IF(INDEX('MorningStar Data'!$A$1:$M$150,MATCH(Analysis!$A$17,'MorningStar Data'!$A$1:$A$150,0),G1+1)/100=0,"",INDEX('MorningStar Data'!$A$1:$M$150,MATCH(Analysis!$A$17,'MorningStar Data'!$A$1:$A$150,0),G1+1)/100)</f>
        <v>0.28889999999999999</v>
      </c>
      <c r="H17" s="11">
        <f>IF(INDEX('MorningStar Data'!$A$1:$M$150,MATCH(Analysis!$A$17,'MorningStar Data'!$A$1:$A$150,0),H1+1)/100=0,"",INDEX('MorningStar Data'!$A$1:$M$150,MATCH(Analysis!$A$17,'MorningStar Data'!$A$1:$A$150,0),H1+1)/100)</f>
        <v>0.2495</v>
      </c>
      <c r="I17" s="11">
        <f>IF(INDEX('MorningStar Data'!$A$1:$M$150,MATCH(Analysis!$A$17,'MorningStar Data'!$A$1:$A$150,0),I1+1)/100=0,"",INDEX('MorningStar Data'!$A$1:$M$150,MATCH(Analysis!$A$17,'MorningStar Data'!$A$1:$A$150,0),I1+1)/100)</f>
        <v>0.2278</v>
      </c>
      <c r="J17" s="11">
        <f>IF(INDEX('MorningStar Data'!$A$1:$M$150,MATCH(Analysis!$A$17,'MorningStar Data'!$A$1:$A$150,0),J1+1)/100=0,"",INDEX('MorningStar Data'!$A$1:$M$150,MATCH(Analysis!$A$17,'MorningStar Data'!$A$1:$A$150,0),J1+1)/100)</f>
        <v>0.2359</v>
      </c>
      <c r="K17" s="11">
        <f>IF(INDEX('MorningStar Data'!$A$1:$M$150,MATCH(Analysis!$A$17,'MorningStar Data'!$A$1:$A$150,0),K1+1)/100=0,"",INDEX('MorningStar Data'!$A$1:$M$150,MATCH(Analysis!$A$17,'MorningStar Data'!$A$1:$A$150,0),K1+1)/100)</f>
        <v>0.21460000000000001</v>
      </c>
      <c r="L17" s="11">
        <f>IF(INDEX('MorningStar Data'!$A$1:$M$150,MATCH(Analysis!$A$17,'MorningStar Data'!$A$1:$A$150,0),L1+1)/100=0,"",INDEX('MorningStar Data'!$A$1:$M$150,MATCH(Analysis!$A$17,'MorningStar Data'!$A$1:$A$150,0),L1+1)/100)</f>
        <v>0.19390000000000002</v>
      </c>
      <c r="M17" s="16">
        <f t="shared" ref="M17:M20" si="37">AVERAGE(C17:L17)</f>
        <v>0.26861000000000002</v>
      </c>
      <c r="N17" s="17">
        <f t="shared" ref="N17:N20" si="38">STDEV(C17:L17)</f>
        <v>4.9977827305938728E-2</v>
      </c>
      <c r="O17" s="18">
        <f>(M17-P17)/M17</f>
        <v>3.3095933083752355E-3</v>
      </c>
      <c r="P17" s="17">
        <f>((1+IF(C17="",0,C17))*(1+IF(D17="",0,D17))*(1+IF(E17="",0,E17))*(1+IF(F17="",0,F17))*(1+IF(G17="",0,G17))*(1+IF(H17="",0,H17))*(1+IF(I17="",0,I17))*(1+IF(J17="",0,J17))*(1+IF(K17="",0,K17))*(1+IF(L17="",0,L17)))^(1/10)-1</f>
        <v>0.26772101014143734</v>
      </c>
      <c r="Q17" s="2"/>
    </row>
    <row r="18" spans="1:17">
      <c r="B18" s="26" t="str">
        <f>B2</f>
        <v>TTM</v>
      </c>
      <c r="C18" s="14" t="str">
        <f t="shared" ref="C18:L18" si="39">C2</f>
        <v>2005</v>
      </c>
      <c r="D18" s="14" t="str">
        <f t="shared" si="39"/>
        <v>2006</v>
      </c>
      <c r="E18" s="14" t="str">
        <f t="shared" si="39"/>
        <v>2007</v>
      </c>
      <c r="F18" s="14" t="str">
        <f t="shared" si="39"/>
        <v>2008</v>
      </c>
      <c r="G18" s="14" t="str">
        <f t="shared" si="39"/>
        <v>2009</v>
      </c>
      <c r="H18" s="14" t="str">
        <f t="shared" si="39"/>
        <v>2010</v>
      </c>
      <c r="I18" s="14" t="str">
        <f t="shared" si="39"/>
        <v>2011</v>
      </c>
      <c r="J18" s="14" t="str">
        <f t="shared" si="39"/>
        <v>2012</v>
      </c>
      <c r="K18" s="14" t="str">
        <f t="shared" si="39"/>
        <v>2013</v>
      </c>
      <c r="L18" s="14" t="str">
        <f t="shared" si="39"/>
        <v>2014</v>
      </c>
      <c r="M18" s="6" t="s">
        <v>92</v>
      </c>
      <c r="N18" s="6" t="s">
        <v>93</v>
      </c>
      <c r="O18" s="6" t="s">
        <v>100</v>
      </c>
      <c r="P18" s="6" t="s">
        <v>104</v>
      </c>
    </row>
    <row r="19" spans="1:17">
      <c r="A19" s="15" t="s">
        <v>15</v>
      </c>
      <c r="B19" s="28">
        <f>IF(INDEX('MorningStar Data'!$A$1:$M$150,MATCH(Analysis!$A$19,'MorningStar Data'!$A$1:$A$150,0),B1+1)=0,"",INDEX('MorningStar Data'!$A$1:$M$150,MATCH(Analysis!$A$19,'MorningStar Data'!$A$1:$A$150,0),B1+1))</f>
        <v>1143</v>
      </c>
      <c r="C19" s="12">
        <f>IF(INDEX('MorningStar Data'!$A$1:$M$150,MATCH(Analysis!$A$19,'MorningStar Data'!$A$1:$A$150,0),C1+1)=0,"",INDEX('MorningStar Data'!$A$1:$M$150,MATCH(Analysis!$A$19,'MorningStar Data'!$A$1:$A$150,0),C1+1))</f>
        <v>1094</v>
      </c>
      <c r="D19" s="12">
        <f>IF(INDEX('MorningStar Data'!$A$1:$M$150,MATCH(Analysis!$A$19,'MorningStar Data'!$A$1:$A$150,0),D1+1)=0,"",INDEX('MorningStar Data'!$A$1:$M$150,MATCH(Analysis!$A$19,'MorningStar Data'!$A$1:$A$150,0),D1+1))</f>
        <v>1116</v>
      </c>
      <c r="E19" s="12">
        <f>IF(INDEX('MorningStar Data'!$A$1:$M$150,MATCH(Analysis!$A$19,'MorningStar Data'!$A$1:$A$150,0),E1+1)=0,"",INDEX('MorningStar Data'!$A$1:$M$150,MATCH(Analysis!$A$19,'MorningStar Data'!$A$1:$A$150,0),E1+1))</f>
        <v>1132</v>
      </c>
      <c r="F19" s="12">
        <f>IF(INDEX('MorningStar Data'!$A$1:$M$150,MATCH(Analysis!$A$19,'MorningStar Data'!$A$1:$A$150,0),F1+1)=0,"",INDEX('MorningStar Data'!$A$1:$M$150,MATCH(Analysis!$A$19,'MorningStar Data'!$A$1:$A$150,0),F1+1))</f>
        <v>1141</v>
      </c>
      <c r="G19" s="12">
        <f>IF(INDEX('MorningStar Data'!$A$1:$M$150,MATCH(Analysis!$A$19,'MorningStar Data'!$A$1:$A$150,0),G1+1)=0,"",INDEX('MorningStar Data'!$A$1:$M$150,MATCH(Analysis!$A$19,'MorningStar Data'!$A$1:$A$150,0),G1+1))</f>
        <v>1141</v>
      </c>
      <c r="H19" s="12">
        <f>IF(INDEX('MorningStar Data'!$A$1:$M$150,MATCH(Analysis!$A$19,'MorningStar Data'!$A$1:$A$150,0),H1+1)=0,"",INDEX('MorningStar Data'!$A$1:$M$150,MATCH(Analysis!$A$19,'MorningStar Data'!$A$1:$A$150,0),H1+1))</f>
        <v>1142</v>
      </c>
      <c r="I19" s="12">
        <f>IF(INDEX('MorningStar Data'!$A$1:$M$150,MATCH(Analysis!$A$19,'MorningStar Data'!$A$1:$A$150,0),I1+1)=0,"",INDEX('MorningStar Data'!$A$1:$M$150,MATCH(Analysis!$A$19,'MorningStar Data'!$A$1:$A$150,0),I1+1))</f>
        <v>1143</v>
      </c>
      <c r="J19" s="12">
        <f>IF(INDEX('MorningStar Data'!$A$1:$M$150,MATCH(Analysis!$A$19,'MorningStar Data'!$A$1:$A$150,0),J1+1)=0,"",INDEX('MorningStar Data'!$A$1:$M$150,MATCH(Analysis!$A$19,'MorningStar Data'!$A$1:$A$150,0),J1+1))</f>
        <v>1143</v>
      </c>
      <c r="K19" s="12">
        <f>IF(INDEX('MorningStar Data'!$A$1:$M$150,MATCH(Analysis!$A$19,'MorningStar Data'!$A$1:$A$150,0),K1+1)=0,"",INDEX('MorningStar Data'!$A$1:$M$150,MATCH(Analysis!$A$19,'MorningStar Data'!$A$1:$A$150,0),K1+1))</f>
        <v>1143</v>
      </c>
      <c r="L19" s="12">
        <f>IF(INDEX('MorningStar Data'!$A$1:$M$150,MATCH(Analysis!$A$19,'MorningStar Data'!$A$1:$A$150,0),L1+1)=0,"",INDEX('MorningStar Data'!$A$1:$M$150,MATCH(Analysis!$A$19,'MorningStar Data'!$A$1:$A$150,0),L1+1))</f>
        <v>1143</v>
      </c>
      <c r="M19" s="16"/>
      <c r="N19" s="17"/>
      <c r="O19" s="17"/>
      <c r="P19" s="15"/>
    </row>
    <row r="20" spans="1:17">
      <c r="A20" s="15" t="str">
        <f>INDEX('MorningStar Data'!A1:A250,MATCH("Net Income"&amp; "*",'MorningStar Data'!A1:A250,0),1)</f>
        <v>Net Income USD Mil</v>
      </c>
      <c r="B20" s="29">
        <f>IF(INDEX('MorningStar Data'!$A$1:$M$150,MATCH(Analysis!$A$20,'MorningStar Data'!$A$1:$A$150,0),B1+1)=0,"",INDEX('MorningStar Data'!$A$1:$M$150,MATCH(Analysis!$A$20,'MorningStar Data'!$A$1:$A$150,0),B1+1))</f>
        <v>1943</v>
      </c>
      <c r="C20" s="10">
        <f>IF(INDEX('MorningStar Data'!$A$1:$M$150,MATCH(Analysis!$A$20,'MorningStar Data'!$A$1:$A$150,0),C1+1)=0,"",INDEX('MorningStar Data'!$A$1:$M$150,MATCH(Analysis!$A$20,'MorningStar Data'!$A$1:$A$150,0),C1+1))</f>
        <v>419</v>
      </c>
      <c r="D20" s="10">
        <f>IF(INDEX('MorningStar Data'!$A$1:$M$150,MATCH(Analysis!$A$20,'MorningStar Data'!$A$1:$A$150,0),D1+1)=0,"",INDEX('MorningStar Data'!$A$1:$M$150,MATCH(Analysis!$A$20,'MorningStar Data'!$A$1:$A$150,0),D1+1))</f>
        <v>555</v>
      </c>
      <c r="E20" s="10">
        <f>IF(INDEX('MorningStar Data'!$A$1:$M$150,MATCH(Analysis!$A$20,'MorningStar Data'!$A$1:$A$150,0),E1+1)=0,"",INDEX('MorningStar Data'!$A$1:$M$150,MATCH(Analysis!$A$20,'MorningStar Data'!$A$1:$A$150,0),E1+1))</f>
        <v>850</v>
      </c>
      <c r="F20" s="10">
        <f>IF(INDEX('MorningStar Data'!$A$1:$M$150,MATCH(Analysis!$A$20,'MorningStar Data'!$A$1:$A$150,0),F1+1)=0,"",INDEX('MorningStar Data'!$A$1:$M$150,MATCH(Analysis!$A$20,'MorningStar Data'!$A$1:$A$150,0),F1+1))</f>
        <v>1155</v>
      </c>
      <c r="G20" s="10">
        <f>IF(INDEX('MorningStar Data'!$A$1:$M$150,MATCH(Analysis!$A$20,'MorningStar Data'!$A$1:$A$150,0),G1+1)=0,"",INDEX('MorningStar Data'!$A$1:$M$150,MATCH(Analysis!$A$20,'MorningStar Data'!$A$1:$A$150,0),G1+1))</f>
        <v>1281</v>
      </c>
      <c r="H20" s="10">
        <f>IF(INDEX('MorningStar Data'!$A$1:$M$150,MATCH(Analysis!$A$20,'MorningStar Data'!$A$1:$A$150,0),H1+1)=0,"",INDEX('MorningStar Data'!$A$1:$M$150,MATCH(Analysis!$A$20,'MorningStar Data'!$A$1:$A$150,0),H1+1))</f>
        <v>1313</v>
      </c>
      <c r="I20" s="10">
        <f>IF(INDEX('MorningStar Data'!$A$1:$M$150,MATCH(Analysis!$A$20,'MorningStar Data'!$A$1:$A$150,0),I1+1)=0,"",INDEX('MorningStar Data'!$A$1:$M$150,MATCH(Analysis!$A$20,'MorningStar Data'!$A$1:$A$150,0),I1+1))</f>
        <v>1499</v>
      </c>
      <c r="J20" s="10">
        <f>IF(INDEX('MorningStar Data'!$A$1:$M$150,MATCH(Analysis!$A$20,'MorningStar Data'!$A$1:$A$150,0),J1+1)=0,"",INDEX('MorningStar Data'!$A$1:$M$150,MATCH(Analysis!$A$20,'MorningStar Data'!$A$1:$A$150,0),J1+1))</f>
        <v>1716</v>
      </c>
      <c r="K20" s="10">
        <f>IF(INDEX('MorningStar Data'!$A$1:$M$150,MATCH(Analysis!$A$20,'MorningStar Data'!$A$1:$A$150,0),K1+1)=0,"",INDEX('MorningStar Data'!$A$1:$M$150,MATCH(Analysis!$A$20,'MorningStar Data'!$A$1:$A$150,0),K1+1))</f>
        <v>1725</v>
      </c>
      <c r="L20" s="10">
        <f>IF(INDEX('MorningStar Data'!$A$1:$M$150,MATCH(Analysis!$A$20,'MorningStar Data'!$A$1:$A$150,0),L1+1)=0,"",INDEX('MorningStar Data'!$A$1:$M$150,MATCH(Analysis!$A$20,'MorningStar Data'!$A$1:$A$150,0),L1+1))</f>
        <v>1751</v>
      </c>
      <c r="M20" s="19">
        <f t="shared" si="37"/>
        <v>1226.4000000000001</v>
      </c>
      <c r="N20" s="19">
        <f t="shared" si="38"/>
        <v>482.78755392224252</v>
      </c>
      <c r="O20" s="18">
        <f t="shared" ref="O20:O25" si="40">(M20-P20)/M20</f>
        <v>9.0313215498215471E-2</v>
      </c>
      <c r="P20" s="19">
        <f t="shared" ref="P20:P25" si="41">((1+IF(C20="",0,C20))*(1+IF(D20="",0,D20))*(1+IF(E20="",0,E20))*(1+IF(F20="",0,F20))*(1+IF(G20="",0,G20))*(1+IF(H20="",0,H20))*(1+IF(I20="",0,I20))*(1+IF(J20="",0,J20))*(1+IF(K20="",0,K20))*(1+IF(L20="",0,L20)))^(1/10)-1</f>
        <v>1115.6398725129886</v>
      </c>
      <c r="Q20" s="5"/>
    </row>
    <row r="21" spans="1:17">
      <c r="A21" s="15" t="str">
        <f>INDEX('MorningStar Data'!A1:A250,MATCH("Earnings Per Share"&amp; "*",'MorningStar Data'!A1:A250,0),1)</f>
        <v>Earnings Per Share USD</v>
      </c>
      <c r="B21" s="29">
        <f>IF(INDEX('MorningStar Data'!$A$1:$M$150,MATCH(Analysis!$A$21,'MorningStar Data'!$A$1:$A$150,0),B1+1)=0,"",INDEX('MorningStar Data'!$A$1:$M$150,MATCH(Analysis!$A$21,'MorningStar Data'!$A$1:$A$150,0),B1+1))</f>
        <v>1.7</v>
      </c>
      <c r="C21" s="10">
        <f>IF(INDEX('MorningStar Data'!$A$1:$M$150,MATCH(Analysis!$A$21,'MorningStar Data'!$A$1:$A$150,0),C1+1)=0,"",INDEX('MorningStar Data'!$A$1:$M$150,MATCH(Analysis!$A$21,'MorningStar Data'!$A$1:$A$150,0),C1+1))</f>
        <v>0.38</v>
      </c>
      <c r="D21" s="10">
        <f>IF(INDEX('MorningStar Data'!$A$1:$M$150,MATCH(Analysis!$A$21,'MorningStar Data'!$A$1:$A$150,0),D1+1)=0,"",INDEX('MorningStar Data'!$A$1:$M$150,MATCH(Analysis!$A$21,'MorningStar Data'!$A$1:$A$150,0),D1+1))</f>
        <v>0.5</v>
      </c>
      <c r="E21" s="10">
        <f>IF(INDEX('MorningStar Data'!$A$1:$M$150,MATCH(Analysis!$A$21,'MorningStar Data'!$A$1:$A$150,0),E1+1)=0,"",INDEX('MorningStar Data'!$A$1:$M$150,MATCH(Analysis!$A$21,'MorningStar Data'!$A$1:$A$150,0),E1+1))</f>
        <v>0.75</v>
      </c>
      <c r="F21" s="10">
        <f>IF(INDEX('MorningStar Data'!$A$1:$M$150,MATCH(Analysis!$A$21,'MorningStar Data'!$A$1:$A$150,0),F1+1)=0,"",INDEX('MorningStar Data'!$A$1:$M$150,MATCH(Analysis!$A$21,'MorningStar Data'!$A$1:$A$150,0),F1+1))</f>
        <v>1.01</v>
      </c>
      <c r="G21" s="10">
        <f>IF(INDEX('MorningStar Data'!$A$1:$M$150,MATCH(Analysis!$A$21,'MorningStar Data'!$A$1:$A$150,0),G1+1)=0,"",INDEX('MorningStar Data'!$A$1:$M$150,MATCH(Analysis!$A$21,'MorningStar Data'!$A$1:$A$150,0),G1+1))</f>
        <v>1.1299999999999999</v>
      </c>
      <c r="H21" s="10">
        <f>IF(INDEX('MorningStar Data'!$A$1:$M$150,MATCH(Analysis!$A$21,'MorningStar Data'!$A$1:$A$150,0),H1+1)=0,"",INDEX('MorningStar Data'!$A$1:$M$150,MATCH(Analysis!$A$21,'MorningStar Data'!$A$1:$A$150,0),H1+1))</f>
        <v>1.1499999999999999</v>
      </c>
      <c r="I21" s="10">
        <f>IF(INDEX('MorningStar Data'!$A$1:$M$150,MATCH(Analysis!$A$21,'MorningStar Data'!$A$1:$A$150,0),I1+1)=0,"",INDEX('MorningStar Data'!$A$1:$M$150,MATCH(Analysis!$A$21,'MorningStar Data'!$A$1:$A$150,0),I1+1))</f>
        <v>1.31</v>
      </c>
      <c r="J21" s="10">
        <f>IF(INDEX('MorningStar Data'!$A$1:$M$150,MATCH(Analysis!$A$21,'MorningStar Data'!$A$1:$A$150,0),J1+1)=0,"",INDEX('MorningStar Data'!$A$1:$M$150,MATCH(Analysis!$A$21,'MorningStar Data'!$A$1:$A$150,0),J1+1))</f>
        <v>1.5</v>
      </c>
      <c r="K21" s="10">
        <f>IF(INDEX('MorningStar Data'!$A$1:$M$150,MATCH(Analysis!$A$21,'MorningStar Data'!$A$1:$A$150,0),K1+1)=0,"",INDEX('MorningStar Data'!$A$1:$M$150,MATCH(Analysis!$A$21,'MorningStar Data'!$A$1:$A$150,0),K1+1))</f>
        <v>1.51</v>
      </c>
      <c r="L21" s="10">
        <f>IF(INDEX('MorningStar Data'!$A$1:$M$150,MATCH(Analysis!$A$21,'MorningStar Data'!$A$1:$A$150,0),L1+1)=0,"",INDEX('MorningStar Data'!$A$1:$M$150,MATCH(Analysis!$A$21,'MorningStar Data'!$A$1:$A$150,0),L1+1))</f>
        <v>1.53</v>
      </c>
      <c r="M21" s="20">
        <f t="shared" ref="M21:M29" si="42">AVERAGE(C21:L21)</f>
        <v>1.077</v>
      </c>
      <c r="N21" s="20">
        <f t="shared" ref="N21:N29" si="43">STDEV(C21:L21)</f>
        <v>0.41689460431997821</v>
      </c>
      <c r="O21" s="18">
        <f t="shared" si="40"/>
        <v>3.8246730091958892E-2</v>
      </c>
      <c r="P21" s="19">
        <f t="shared" si="41"/>
        <v>1.0358082716909602</v>
      </c>
      <c r="Q21" s="5"/>
    </row>
    <row r="22" spans="1:17">
      <c r="A22" s="15" t="str">
        <f>INDEX('MorningStar Data'!A1:A250,MATCH("Dividends"&amp; "*",'MorningStar Data'!A1:A250,0),1)</f>
        <v>Dividends USD</v>
      </c>
      <c r="B22" s="29">
        <f>IF(INDEX('MorningStar Data'!$A$1:$M$150,MATCH(Analysis!$A$22,'MorningStar Data'!$A$1:$A$150,0),B1+1)=0,"",INDEX('MorningStar Data'!$A$1:$M$150,MATCH(Analysis!$A$22,'MorningStar Data'!$A$1:$A$150,0),B1+1))</f>
        <v>0.53</v>
      </c>
      <c r="C22" s="10">
        <f>IF(INDEX('MorningStar Data'!$A$1:$M$150,MATCH(Analysis!$A$22,'MorningStar Data'!$A$1:$A$150,0),C1+1)=0,"",INDEX('MorningStar Data'!$A$1:$M$150,MATCH(Analysis!$A$22,'MorningStar Data'!$A$1:$A$150,0),C1+1))</f>
        <v>0.03</v>
      </c>
      <c r="D22" s="10">
        <f>IF(INDEX('MorningStar Data'!$A$1:$M$150,MATCH(Analysis!$A$22,'MorningStar Data'!$A$1:$A$150,0),D1+1)=0,"",INDEX('MorningStar Data'!$A$1:$M$150,MATCH(Analysis!$A$22,'MorningStar Data'!$A$1:$A$150,0),D1+1))</f>
        <v>0.09</v>
      </c>
      <c r="E22" s="10">
        <f>IF(INDEX('MorningStar Data'!$A$1:$M$150,MATCH(Analysis!$A$22,'MorningStar Data'!$A$1:$A$150,0),E1+1)=0,"",INDEX('MorningStar Data'!$A$1:$M$150,MATCH(Analysis!$A$22,'MorningStar Data'!$A$1:$A$150,0),E1+1))</f>
        <v>0.26</v>
      </c>
      <c r="F22" s="10">
        <f>IF(INDEX('MorningStar Data'!$A$1:$M$150,MATCH(Analysis!$A$22,'MorningStar Data'!$A$1:$A$150,0),F1+1)=0,"",INDEX('MorningStar Data'!$A$1:$M$150,MATCH(Analysis!$A$22,'MorningStar Data'!$A$1:$A$150,0),F1+1))</f>
        <v>0.16</v>
      </c>
      <c r="G22" s="10">
        <f>IF(INDEX('MorningStar Data'!$A$1:$M$150,MATCH(Analysis!$A$22,'MorningStar Data'!$A$1:$A$150,0),G1+1)=0,"",INDEX('MorningStar Data'!$A$1:$M$150,MATCH(Analysis!$A$22,'MorningStar Data'!$A$1:$A$150,0),G1+1))</f>
        <v>0.45</v>
      </c>
      <c r="H22" s="10">
        <f>IF(INDEX('MorningStar Data'!$A$1:$M$150,MATCH(Analysis!$A$22,'MorningStar Data'!$A$1:$A$150,0),H1+1)=0,"",INDEX('MorningStar Data'!$A$1:$M$150,MATCH(Analysis!$A$22,'MorningStar Data'!$A$1:$A$150,0),H1+1))</f>
        <v>0.25</v>
      </c>
      <c r="I22" s="10">
        <f>IF(INDEX('MorningStar Data'!$A$1:$M$150,MATCH(Analysis!$A$22,'MorningStar Data'!$A$1:$A$150,0),I1+1)=0,"",INDEX('MorningStar Data'!$A$1:$M$150,MATCH(Analysis!$A$22,'MorningStar Data'!$A$1:$A$150,0),I1+1))</f>
        <v>0.27</v>
      </c>
      <c r="J22" s="10">
        <f>IF(INDEX('MorningStar Data'!$A$1:$M$150,MATCH(Analysis!$A$22,'MorningStar Data'!$A$1:$A$150,0),J1+1)=0,"",INDEX('MorningStar Data'!$A$1:$M$150,MATCH(Analysis!$A$22,'MorningStar Data'!$A$1:$A$150,0),J1+1))</f>
        <v>0.38</v>
      </c>
      <c r="K22" s="10">
        <f>IF(INDEX('MorningStar Data'!$A$1:$M$150,MATCH(Analysis!$A$22,'MorningStar Data'!$A$1:$A$150,0),K1+1)=0,"",INDEX('MorningStar Data'!$A$1:$M$150,MATCH(Analysis!$A$22,'MorningStar Data'!$A$1:$A$150,0),K1+1))</f>
        <v>0.33</v>
      </c>
      <c r="L22" s="10">
        <f>IF(INDEX('MorningStar Data'!$A$1:$M$150,MATCH(Analysis!$A$22,'MorningStar Data'!$A$1:$A$150,0),L1+1)=0,"",INDEX('MorningStar Data'!$A$1:$M$150,MATCH(Analysis!$A$22,'MorningStar Data'!$A$1:$A$150,0),L1+1))</f>
        <v>0.4</v>
      </c>
      <c r="M22" s="20">
        <f t="shared" si="42"/>
        <v>0.26200000000000001</v>
      </c>
      <c r="N22" s="20">
        <f t="shared" si="43"/>
        <v>0.13620246367489508</v>
      </c>
      <c r="O22" s="18">
        <f t="shared" si="40"/>
        <v>2.6060704152866564E-2</v>
      </c>
      <c r="P22" s="19">
        <f t="shared" si="41"/>
        <v>0.25517209551194897</v>
      </c>
    </row>
    <row r="23" spans="1:17">
      <c r="A23" s="15" t="s">
        <v>14</v>
      </c>
      <c r="B23" s="27">
        <f>IF(INDEX('MorningStar Data'!$A$1:$M$150,MATCH(Analysis!$A$23,'MorningStar Data'!$A$1:$A$150,0),B1+1)=0,"",INDEX('MorningStar Data'!$A$1:$M$150,MATCH(Analysis!$A$23,'MorningStar Data'!$A$1:$A$150,0),B1+1)/100)</f>
        <v>0.311</v>
      </c>
      <c r="C23" s="11">
        <f>IF(INDEX('MorningStar Data'!$A$1:$M$150,MATCH(Analysis!$A$23,'MorningStar Data'!$A$1:$A$150,0),C1+1)=0,"",INDEX('MorningStar Data'!$A$1:$M$150,MATCH(Analysis!$A$23,'MorningStar Data'!$A$1:$A$150,0),C1+1)/100)</f>
        <v>7.2000000000000008E-2</v>
      </c>
      <c r="D23" s="11">
        <f>IF(INDEX('MorningStar Data'!$A$1:$M$150,MATCH(Analysis!$A$23,'MorningStar Data'!$A$1:$A$150,0),D1+1)=0,"",INDEX('MorningStar Data'!$A$1:$M$150,MATCH(Analysis!$A$23,'MorningStar Data'!$A$1:$A$150,0),D1+1)/100)</f>
        <v>0.182</v>
      </c>
      <c r="E23" s="11">
        <f>IF(INDEX('MorningStar Data'!$A$1:$M$150,MATCH(Analysis!$A$23,'MorningStar Data'!$A$1:$A$150,0),E1+1)=0,"",INDEX('MorningStar Data'!$A$1:$M$150,MATCH(Analysis!$A$23,'MorningStar Data'!$A$1:$A$150,0),E1+1)/100)</f>
        <v>0.35100000000000003</v>
      </c>
      <c r="F23" s="11">
        <f>IF(INDEX('MorningStar Data'!$A$1:$M$150,MATCH(Analysis!$A$23,'MorningStar Data'!$A$1:$A$150,0),F1+1)=0,"",INDEX('MorningStar Data'!$A$1:$M$150,MATCH(Analysis!$A$23,'MorningStar Data'!$A$1:$A$150,0),F1+1)/100)</f>
        <v>0.156</v>
      </c>
      <c r="G23" s="11">
        <f>IF(INDEX('MorningStar Data'!$A$1:$M$150,MATCH(Analysis!$A$23,'MorningStar Data'!$A$1:$A$150,0),G1+1)=0,"",INDEX('MorningStar Data'!$A$1:$M$150,MATCH(Analysis!$A$23,'MorningStar Data'!$A$1:$A$150,0),G1+1)/100)</f>
        <v>0.4</v>
      </c>
      <c r="H23" s="11">
        <f>IF(INDEX('MorningStar Data'!$A$1:$M$150,MATCH(Analysis!$A$23,'MorningStar Data'!$A$1:$A$150,0),H1+1)=0,"",INDEX('MorningStar Data'!$A$1:$M$150,MATCH(Analysis!$A$23,'MorningStar Data'!$A$1:$A$150,0),H1+1)/100)</f>
        <v>0.217</v>
      </c>
      <c r="I23" s="11">
        <f>IF(INDEX('MorningStar Data'!$A$1:$M$150,MATCH(Analysis!$A$23,'MorningStar Data'!$A$1:$A$150,0),I1+1)=0,"",INDEX('MorningStar Data'!$A$1:$M$150,MATCH(Analysis!$A$23,'MorningStar Data'!$A$1:$A$150,0),I1+1)/100)</f>
        <v>0.20899999999999999</v>
      </c>
      <c r="J23" s="11">
        <f>IF(INDEX('MorningStar Data'!$A$1:$M$150,MATCH(Analysis!$A$23,'MorningStar Data'!$A$1:$A$150,0),J1+1)=0,"",INDEX('MorningStar Data'!$A$1:$M$150,MATCH(Analysis!$A$23,'MorningStar Data'!$A$1:$A$150,0),J1+1)/100)</f>
        <v>0.25</v>
      </c>
      <c r="K23" s="11">
        <f>IF(INDEX('MorningStar Data'!$A$1:$M$150,MATCH(Analysis!$A$23,'MorningStar Data'!$A$1:$A$150,0),K1+1)=0,"",INDEX('MorningStar Data'!$A$1:$M$150,MATCH(Analysis!$A$23,'MorningStar Data'!$A$1:$A$150,0),K1+1)/100)</f>
        <v>0.222</v>
      </c>
      <c r="L23" s="11">
        <f>IF(INDEX('MorningStar Data'!$A$1:$M$150,MATCH(Analysis!$A$23,'MorningStar Data'!$A$1:$A$150,0),L1+1)=0,"",INDEX('MorningStar Data'!$A$1:$M$150,MATCH(Analysis!$A$23,'MorningStar Data'!$A$1:$A$150,0),L1+1)/100)</f>
        <v>0.26300000000000001</v>
      </c>
      <c r="M23" s="17">
        <f>AVERAGE(C23:L23)</f>
        <v>0.23220000000000002</v>
      </c>
      <c r="N23" s="17">
        <f>STDEV(C23:L23)</f>
        <v>9.3333095237791555E-2</v>
      </c>
      <c r="O23" s="18">
        <f t="shared" si="40"/>
        <v>1.3615351684203131E-2</v>
      </c>
      <c r="P23" s="19">
        <f t="shared" si="41"/>
        <v>0.22903851533892805</v>
      </c>
      <c r="Q23" s="5"/>
    </row>
    <row r="24" spans="1:17">
      <c r="A24" s="15" t="s">
        <v>94</v>
      </c>
      <c r="B24" s="29"/>
      <c r="C24" s="13">
        <f>IF(ISERROR(C20/C19),"",IF(C20/C19=0,"",C20/C19))</f>
        <v>0.38299817184643509</v>
      </c>
      <c r="D24" s="13">
        <f t="shared" ref="D24:L24" si="44">IF(ISERROR(D20/D19),"",IF(D20/D19=0,"",D20/D19))</f>
        <v>0.49731182795698925</v>
      </c>
      <c r="E24" s="13">
        <f t="shared" si="44"/>
        <v>0.75088339222614842</v>
      </c>
      <c r="F24" s="13">
        <f t="shared" si="44"/>
        <v>1.0122699386503067</v>
      </c>
      <c r="G24" s="13">
        <f t="shared" si="44"/>
        <v>1.1226993865030674</v>
      </c>
      <c r="H24" s="13">
        <f t="shared" si="44"/>
        <v>1.1497373029772329</v>
      </c>
      <c r="I24" s="13">
        <f t="shared" si="44"/>
        <v>1.3114610673665792</v>
      </c>
      <c r="J24" s="13">
        <f t="shared" si="44"/>
        <v>1.5013123359580052</v>
      </c>
      <c r="K24" s="13">
        <f t="shared" si="44"/>
        <v>1.5091863517060367</v>
      </c>
      <c r="L24" s="13">
        <f t="shared" si="44"/>
        <v>1.5319335083114611</v>
      </c>
      <c r="M24" s="20">
        <f t="shared" si="42"/>
        <v>1.0769793283502263</v>
      </c>
      <c r="N24" s="20">
        <f t="shared" si="43"/>
        <v>0.41691466913182174</v>
      </c>
      <c r="O24" s="18">
        <f t="shared" si="40"/>
        <v>3.8218613672464208E-2</v>
      </c>
      <c r="P24" s="19">
        <f t="shared" si="41"/>
        <v>1.035818671466779</v>
      </c>
      <c r="Q24" s="5"/>
    </row>
    <row r="25" spans="1:17">
      <c r="A25" s="15" t="s">
        <v>183</v>
      </c>
      <c r="B25" s="27"/>
      <c r="C25" s="11"/>
      <c r="D25" s="11">
        <f t="shared" ref="D25:L25" si="45">(D24/C24)-1</f>
        <v>0.29847050068006276</v>
      </c>
      <c r="E25" s="11">
        <f t="shared" si="45"/>
        <v>0.50988444274663358</v>
      </c>
      <c r="F25" s="11">
        <f t="shared" si="45"/>
        <v>0.3481053771201732</v>
      </c>
      <c r="G25" s="11">
        <f t="shared" si="45"/>
        <v>0.10909090909090913</v>
      </c>
      <c r="H25" s="11">
        <f t="shared" si="45"/>
        <v>2.408295292507634E-2</v>
      </c>
      <c r="I25" s="11">
        <f t="shared" si="45"/>
        <v>0.14066149195173905</v>
      </c>
      <c r="J25" s="11">
        <f t="shared" si="45"/>
        <v>0.14476317545030004</v>
      </c>
      <c r="K25" s="11">
        <f t="shared" si="45"/>
        <v>5.2447552447552059E-3</v>
      </c>
      <c r="L25" s="11">
        <f t="shared" si="45"/>
        <v>1.5072463768116107E-2</v>
      </c>
      <c r="M25" s="17">
        <f>AVERAGE(C25:L25)</f>
        <v>0.17726400766419614</v>
      </c>
      <c r="N25" s="17">
        <f>STDEV(C25:L25)</f>
        <v>0.1735363494223599</v>
      </c>
      <c r="O25" s="18">
        <f t="shared" si="40"/>
        <v>0.16117253811025267</v>
      </c>
      <c r="P25" s="19">
        <f t="shared" si="41"/>
        <v>0.14869391763336237</v>
      </c>
      <c r="Q25" s="2"/>
    </row>
    <row r="26" spans="1:17">
      <c r="A26" s="15" t="s">
        <v>127</v>
      </c>
      <c r="B26" s="27"/>
      <c r="C26" s="11"/>
      <c r="D26" s="11"/>
      <c r="E26" s="11">
        <f>(E24/C24)^(1/3)-1</f>
        <v>0.25157995592970717</v>
      </c>
      <c r="F26" s="11">
        <f t="shared" ref="F26:L26" si="46">(F24/D24)^(1/3)-1</f>
        <v>0.26732844823501112</v>
      </c>
      <c r="G26" s="11">
        <f t="shared" si="46"/>
        <v>0.14348462302867815</v>
      </c>
      <c r="H26" s="11">
        <f t="shared" si="46"/>
        <v>4.3359786808449652E-2</v>
      </c>
      <c r="I26" s="11">
        <f t="shared" si="46"/>
        <v>5.3167153434563463E-2</v>
      </c>
      <c r="J26" s="11">
        <f t="shared" si="46"/>
        <v>9.3010020882361877E-2</v>
      </c>
      <c r="K26" s="11">
        <f t="shared" si="46"/>
        <v>4.7922476601547359E-2</v>
      </c>
      <c r="L26" s="11">
        <f t="shared" si="46"/>
        <v>6.7530504536532643E-3</v>
      </c>
      <c r="M26" s="16"/>
      <c r="N26" s="17"/>
      <c r="O26" s="18"/>
      <c r="P26" s="17"/>
      <c r="Q26" s="2"/>
    </row>
    <row r="27" spans="1:17">
      <c r="A27" s="15" t="s">
        <v>128</v>
      </c>
      <c r="B27" s="27"/>
      <c r="C27" s="11"/>
      <c r="D27" s="11"/>
      <c r="E27" s="11"/>
      <c r="F27" s="11"/>
      <c r="G27" s="11">
        <f>(G24/C24)^(1/5)-1</f>
        <v>0.23997622124640894</v>
      </c>
      <c r="H27" s="11">
        <f t="shared" ref="H27:L27" si="47">(H24/D24)^(1/5)-1</f>
        <v>0.18248044311631451</v>
      </c>
      <c r="I27" s="11">
        <f t="shared" si="47"/>
        <v>0.11798655499540778</v>
      </c>
      <c r="J27" s="11">
        <f t="shared" si="47"/>
        <v>8.2019138809851455E-2</v>
      </c>
      <c r="K27" s="11">
        <f t="shared" si="47"/>
        <v>6.0952344234451283E-2</v>
      </c>
      <c r="L27" s="11">
        <f t="shared" si="47"/>
        <v>5.9078761035706417E-2</v>
      </c>
      <c r="M27" s="16"/>
      <c r="N27" s="17"/>
      <c r="O27" s="18"/>
      <c r="P27" s="17"/>
      <c r="Q27" s="2"/>
    </row>
    <row r="28" spans="1:17">
      <c r="A28" s="15" t="s">
        <v>129</v>
      </c>
      <c r="B28" s="27"/>
      <c r="C28" s="11"/>
      <c r="D28" s="11"/>
      <c r="E28" s="11"/>
      <c r="F28" s="11"/>
      <c r="G28" s="11"/>
      <c r="H28" s="11"/>
      <c r="I28" s="11">
        <f>(I24/C24)^(1/7)-1</f>
        <v>0.19224505217177867</v>
      </c>
      <c r="J28" s="11">
        <f t="shared" ref="J28:L28" si="48">(J24/D24)^(1/7)-1</f>
        <v>0.17097842923090667</v>
      </c>
      <c r="K28" s="11">
        <f t="shared" si="48"/>
        <v>0.10486712860757663</v>
      </c>
      <c r="L28" s="11">
        <f t="shared" si="48"/>
        <v>6.0977624954609011E-2</v>
      </c>
      <c r="M28" s="16"/>
      <c r="N28" s="17"/>
      <c r="O28" s="18"/>
      <c r="P28" s="17"/>
      <c r="Q28" s="2"/>
    </row>
    <row r="29" spans="1:17">
      <c r="A29" s="15" t="s">
        <v>16</v>
      </c>
      <c r="B29" s="29">
        <f>IF(INDEX('MorningStar Data'!$A$1:$M$150,MATCH(Analysis!$A$29,'MorningStar Data'!$A$1:$A$150,0),B1+1)=0,"",INDEX('MorningStar Data'!$A$1:$M$150,MATCH(Analysis!$A$29,'MorningStar Data'!$A$1:$A$150,0),B1+1))</f>
        <v>453.4</v>
      </c>
      <c r="C29" s="10">
        <f>IF(INDEX('MorningStar Data'!$A$1:$M$150,MATCH(Analysis!$A$29,'MorningStar Data'!$A$1:$A$150,0),C1+1)=0,"",INDEX('MorningStar Data'!$A$1:$M$150,MATCH(Analysis!$A$29,'MorningStar Data'!$A$1:$A$150,0),C1+1))</f>
        <v>50.56</v>
      </c>
      <c r="D29" s="10">
        <f>IF(INDEX('MorningStar Data'!$A$1:$M$150,MATCH(Analysis!$A$29,'MorningStar Data'!$A$1:$A$150,0),D1+1)=0,"",INDEX('MorningStar Data'!$A$1:$M$150,MATCH(Analysis!$A$29,'MorningStar Data'!$A$1:$A$150,0),D1+1))</f>
        <v>74.260000000000005</v>
      </c>
      <c r="E29" s="10">
        <f>IF(INDEX('MorningStar Data'!$A$1:$M$150,MATCH(Analysis!$A$29,'MorningStar Data'!$A$1:$A$150,0),E1+1)=0,"",INDEX('MorningStar Data'!$A$1:$M$150,MATCH(Analysis!$A$29,'MorningStar Data'!$A$1:$A$150,0),E1+1))</f>
        <v>102.75</v>
      </c>
      <c r="F29" s="10">
        <f>IF(INDEX('MorningStar Data'!$A$1:$M$150,MATCH(Analysis!$A$29,'MorningStar Data'!$A$1:$A$150,0),F1+1)=0,"",INDEX('MorningStar Data'!$A$1:$M$150,MATCH(Analysis!$A$29,'MorningStar Data'!$A$1:$A$150,0),F1+1))</f>
        <v>136.71</v>
      </c>
      <c r="G29" s="10">
        <f>IF(INDEX('MorningStar Data'!$A$1:$M$150,MATCH(Analysis!$A$29,'MorningStar Data'!$A$1:$A$150,0),G1+1)=0,"",INDEX('MorningStar Data'!$A$1:$M$150,MATCH(Analysis!$A$29,'MorningStar Data'!$A$1:$A$150,0),G1+1))</f>
        <v>167.39</v>
      </c>
      <c r="H29" s="10">
        <f>IF(INDEX('MorningStar Data'!$A$1:$M$150,MATCH(Analysis!$A$29,'MorningStar Data'!$A$1:$A$150,0),H1+1)=0,"",INDEX('MorningStar Data'!$A$1:$M$150,MATCH(Analysis!$A$29,'MorningStar Data'!$A$1:$A$150,0),H1+1))</f>
        <v>211.27</v>
      </c>
      <c r="I29" s="10">
        <f>IF(INDEX('MorningStar Data'!$A$1:$M$150,MATCH(Analysis!$A$29,'MorningStar Data'!$A$1:$A$150,0),I1+1)=0,"",INDEX('MorningStar Data'!$A$1:$M$150,MATCH(Analysis!$A$29,'MorningStar Data'!$A$1:$A$150,0),I1+1))</f>
        <v>238.01</v>
      </c>
      <c r="J29" s="10">
        <f>IF(INDEX('MorningStar Data'!$A$1:$M$150,MATCH(Analysis!$A$29,'MorningStar Data'!$A$1:$A$150,0),J1+1)=0,"",INDEX('MorningStar Data'!$A$1:$M$150,MATCH(Analysis!$A$29,'MorningStar Data'!$A$1:$A$150,0),J1+1))</f>
        <v>294.08999999999997</v>
      </c>
      <c r="K29" s="10">
        <f>IF(INDEX('MorningStar Data'!$A$1:$M$150,MATCH(Analysis!$A$29,'MorningStar Data'!$A$1:$A$150,0),K1+1)=0,"",INDEX('MorningStar Data'!$A$1:$M$150,MATCH(Analysis!$A$29,'MorningStar Data'!$A$1:$A$150,0),K1+1))</f>
        <v>349.02</v>
      </c>
      <c r="L29" s="10">
        <f>IF(INDEX('MorningStar Data'!$A$1:$M$150,MATCH(Analysis!$A$29,'MorningStar Data'!$A$1:$A$150,0),L1+1)=0,"",INDEX('MorningStar Data'!$A$1:$M$150,MATCH(Analysis!$A$29,'MorningStar Data'!$A$1:$A$150,0),L1+1))</f>
        <v>413.37</v>
      </c>
      <c r="M29" s="20">
        <f t="shared" si="42"/>
        <v>203.74299999999999</v>
      </c>
      <c r="N29" s="20">
        <f t="shared" si="43"/>
        <v>120.50254852537816</v>
      </c>
      <c r="O29" s="18">
        <f>(M29-P29)/M29</f>
        <v>0.17006278219347123</v>
      </c>
      <c r="P29" s="19">
        <f>((1+IF(C29="",0,C29))*(1+IF(D29="",0,D29))*(1+IF(E29="",0,E29))*(1+IF(F29="",0,F29))*(1+IF(G29="",0,G29))*(1+IF(H29="",0,H29))*(1+IF(I29="",0,I29))*(1+IF(J29="",0,J29))*(1+IF(K29="",0,K29))*(1+IF(L29="",0,L29)))^(1/10)-1</f>
        <v>169.09389856755558</v>
      </c>
      <c r="Q29" s="5"/>
    </row>
    <row r="30" spans="1:17">
      <c r="A30" s="15" t="s">
        <v>184</v>
      </c>
      <c r="B30" s="27"/>
      <c r="C30" s="11"/>
      <c r="D30" s="11">
        <f t="shared" ref="D30:L30" si="49">(D29/C29)-1</f>
        <v>0.46875</v>
      </c>
      <c r="E30" s="11">
        <f t="shared" si="49"/>
        <v>0.38365203339617548</v>
      </c>
      <c r="F30" s="11">
        <f t="shared" si="49"/>
        <v>0.33051094890510946</v>
      </c>
      <c r="G30" s="11">
        <f t="shared" si="49"/>
        <v>0.22441664837978181</v>
      </c>
      <c r="H30" s="11">
        <f t="shared" si="49"/>
        <v>0.26214230240755132</v>
      </c>
      <c r="I30" s="11">
        <f t="shared" si="49"/>
        <v>0.1265678988971457</v>
      </c>
      <c r="J30" s="11">
        <f t="shared" si="49"/>
        <v>0.2356203520860467</v>
      </c>
      <c r="K30" s="11">
        <f t="shared" si="49"/>
        <v>0.18677955727838413</v>
      </c>
      <c r="L30" s="11">
        <f t="shared" si="49"/>
        <v>0.18437338834450756</v>
      </c>
      <c r="M30" s="16"/>
      <c r="N30" s="17"/>
      <c r="O30" s="18"/>
      <c r="P30" s="17"/>
      <c r="Q30" s="2"/>
    </row>
    <row r="31" spans="1:17">
      <c r="A31" s="15" t="s">
        <v>130</v>
      </c>
      <c r="B31" s="27"/>
      <c r="C31" s="11"/>
      <c r="D31" s="11"/>
      <c r="E31" s="11">
        <f>(E29/C29)^(1/3)-1</f>
        <v>0.26665474711288217</v>
      </c>
      <c r="F31" s="11">
        <f t="shared" ref="F31" si="50">(F29/D29)^(1/3)-1</f>
        <v>0.22559913602681991</v>
      </c>
      <c r="G31" s="11">
        <f t="shared" ref="G31" si="51">(G29/E29)^(1/3)-1</f>
        <v>0.17665522124914812</v>
      </c>
      <c r="H31" s="11">
        <f t="shared" ref="H31" si="52">(H29/F29)^(1/3)-1</f>
        <v>0.15614556174703464</v>
      </c>
      <c r="I31" s="11">
        <f t="shared" ref="I31" si="53">(I29/G29)^(1/3)-1</f>
        <v>0.12448905238206875</v>
      </c>
      <c r="J31" s="11">
        <f t="shared" ref="J31" si="54">(J29/H29)^(1/3)-1</f>
        <v>0.11655676792630243</v>
      </c>
      <c r="K31" s="11">
        <f t="shared" ref="K31" si="55">(K29/I29)^(1/3)-1</f>
        <v>0.13610473518909827</v>
      </c>
      <c r="L31" s="11">
        <f t="shared" ref="L31" si="56">(L29/J29)^(1/3)-1</f>
        <v>0.12017591982403109</v>
      </c>
      <c r="M31" s="16"/>
      <c r="N31" s="17"/>
      <c r="O31" s="18"/>
      <c r="P31" s="17"/>
      <c r="Q31" s="2"/>
    </row>
    <row r="32" spans="1:17">
      <c r="A32" s="15" t="s">
        <v>131</v>
      </c>
      <c r="B32" s="27"/>
      <c r="C32" s="11"/>
      <c r="D32" s="11"/>
      <c r="E32" s="11"/>
      <c r="F32" s="11"/>
      <c r="G32" s="11">
        <f>(G29/C29)^(1/5)-1</f>
        <v>0.27052872642771231</v>
      </c>
      <c r="H32" s="11">
        <f t="shared" ref="H32" si="57">(H29/D29)^(1/5)-1</f>
        <v>0.23258414635963098</v>
      </c>
      <c r="I32" s="11">
        <f t="shared" ref="I32" si="58">(I29/E29)^(1/5)-1</f>
        <v>0.18293988412638251</v>
      </c>
      <c r="J32" s="11">
        <f t="shared" ref="J32" si="59">(J29/F29)^(1/5)-1</f>
        <v>0.16556365004947793</v>
      </c>
      <c r="K32" s="11">
        <f t="shared" ref="K32" si="60">(K29/G29)^(1/5)-1</f>
        <v>0.15830828031213784</v>
      </c>
      <c r="L32" s="11">
        <f t="shared" ref="L32" si="61">(L29/H29)^(1/5)-1</f>
        <v>0.14366867113199255</v>
      </c>
      <c r="M32" s="16"/>
      <c r="N32" s="17"/>
      <c r="O32" s="18"/>
      <c r="P32" s="17"/>
      <c r="Q32" s="2"/>
    </row>
    <row r="33" spans="1:17">
      <c r="A33" s="15" t="s">
        <v>132</v>
      </c>
      <c r="B33" s="27"/>
      <c r="C33" s="11"/>
      <c r="D33" s="11"/>
      <c r="E33" s="11"/>
      <c r="F33" s="11"/>
      <c r="G33" s="11"/>
      <c r="H33" s="11"/>
      <c r="I33" s="11">
        <f>(I29/C29)^(1/7)-1</f>
        <v>0.24770694163623341</v>
      </c>
      <c r="J33" s="11">
        <f t="shared" ref="J33" si="62">(J29/D29)^(1/7)-1</f>
        <v>0.2172767592100957</v>
      </c>
      <c r="K33" s="11">
        <f t="shared" ref="K33" si="63">(K29/E29)^(1/7)-1</f>
        <v>0.19087705110714914</v>
      </c>
      <c r="L33" s="11">
        <f t="shared" ref="L33" si="64">(L29/F29)^(1/7)-1</f>
        <v>0.17124670372841577</v>
      </c>
      <c r="M33" s="16"/>
      <c r="N33" s="17"/>
      <c r="O33" s="18"/>
      <c r="P33" s="17"/>
      <c r="Q33" s="2"/>
    </row>
    <row r="34" spans="1:17">
      <c r="B34" s="26" t="str">
        <f t="shared" ref="B34:N34" si="65">B18</f>
        <v>TTM</v>
      </c>
      <c r="C34" s="26" t="str">
        <f t="shared" si="65"/>
        <v>2005</v>
      </c>
      <c r="D34" s="26" t="str">
        <f t="shared" si="65"/>
        <v>2006</v>
      </c>
      <c r="E34" s="26" t="str">
        <f t="shared" si="65"/>
        <v>2007</v>
      </c>
      <c r="F34" s="26" t="str">
        <f t="shared" si="65"/>
        <v>2008</v>
      </c>
      <c r="G34" s="26" t="str">
        <f t="shared" si="65"/>
        <v>2009</v>
      </c>
      <c r="H34" s="26" t="str">
        <f t="shared" si="65"/>
        <v>2010</v>
      </c>
      <c r="I34" s="26" t="str">
        <f t="shared" si="65"/>
        <v>2011</v>
      </c>
      <c r="J34" s="26" t="str">
        <f t="shared" si="65"/>
        <v>2012</v>
      </c>
      <c r="K34" s="26" t="str">
        <f t="shared" si="65"/>
        <v>2013</v>
      </c>
      <c r="L34" s="26" t="str">
        <f t="shared" si="65"/>
        <v>2014</v>
      </c>
      <c r="M34" s="31" t="str">
        <f t="shared" si="65"/>
        <v>Average</v>
      </c>
      <c r="N34" s="31" t="str">
        <f t="shared" si="65"/>
        <v>Std Dev</v>
      </c>
      <c r="O34" s="6" t="s">
        <v>100</v>
      </c>
      <c r="P34" s="31" t="str">
        <f>P18</f>
        <v>Geometric average*</v>
      </c>
      <c r="Q34" s="32"/>
    </row>
    <row r="35" spans="1:17">
      <c r="A35" s="15" t="s">
        <v>28</v>
      </c>
      <c r="B35" s="29">
        <f>IF(INDEX('MorningStar Data'!$A$1:$M$150,MATCH(Analysis!$A$35,'MorningStar Data'!$A$1:$A$150,0),B1+1)=0,"",INDEX('MorningStar Data'!$A$1:$M$150,MATCH(Analysis!$A$35,'MorningStar Data'!$A$1:$A$150,0),B1+1))</f>
        <v>31.79</v>
      </c>
      <c r="C35" s="10">
        <f>IF(INDEX('MorningStar Data'!$A$1:$M$150,MATCH(Analysis!$A$35,'MorningStar Data'!$A$1:$A$150,0),C1+1)=0,"",INDEX('MorningStar Data'!$A$1:$M$150,MATCH(Analysis!$A$35,'MorningStar Data'!$A$1:$A$150,0),C1+1))</f>
        <v>30.84</v>
      </c>
      <c r="D35" s="10">
        <f>IF(INDEX('MorningStar Data'!$A$1:$M$150,MATCH(Analysis!$A$35,'MorningStar Data'!$A$1:$A$150,0),D1+1)=0,"",INDEX('MorningStar Data'!$A$1:$M$150,MATCH(Analysis!$A$35,'MorningStar Data'!$A$1:$A$150,0),D1+1))</f>
        <v>29.28</v>
      </c>
      <c r="E35" s="10">
        <f>IF(INDEX('MorningStar Data'!$A$1:$M$150,MATCH(Analysis!$A$35,'MorningStar Data'!$A$1:$A$150,0),E1+1)=0,"",INDEX('MorningStar Data'!$A$1:$M$150,MATCH(Analysis!$A$35,'MorningStar Data'!$A$1:$A$150,0),E1+1))</f>
        <v>30.29</v>
      </c>
      <c r="F35" s="10">
        <f>IF(INDEX('MorningStar Data'!$A$1:$M$150,MATCH(Analysis!$A$35,'MorningStar Data'!$A$1:$A$150,0),F1+1)=0,"",INDEX('MorningStar Data'!$A$1:$M$150,MATCH(Analysis!$A$35,'MorningStar Data'!$A$1:$A$150,0),F1+1))</f>
        <v>31.75</v>
      </c>
      <c r="G35" s="10">
        <f>IF(INDEX('MorningStar Data'!$A$1:$M$150,MATCH(Analysis!$A$35,'MorningStar Data'!$A$1:$A$150,0),G1+1)=0,"",INDEX('MorningStar Data'!$A$1:$M$150,MATCH(Analysis!$A$35,'MorningStar Data'!$A$1:$A$150,0),G1+1))</f>
        <v>31.63</v>
      </c>
      <c r="H35" s="10">
        <f>IF(INDEX('MorningStar Data'!$A$1:$M$150,MATCH(Analysis!$A$35,'MorningStar Data'!$A$1:$A$150,0),H1+1)=0,"",INDEX('MorningStar Data'!$A$1:$M$150,MATCH(Analysis!$A$35,'MorningStar Data'!$A$1:$A$150,0),H1+1))</f>
        <v>34.74</v>
      </c>
      <c r="I35" s="10">
        <f>IF(INDEX('MorningStar Data'!$A$1:$M$150,MATCH(Analysis!$A$35,'MorningStar Data'!$A$1:$A$150,0),I1+1)=0,"",INDEX('MorningStar Data'!$A$1:$M$150,MATCH(Analysis!$A$35,'MorningStar Data'!$A$1:$A$150,0),I1+1))</f>
        <v>33.869999999999997</v>
      </c>
      <c r="J35" s="10">
        <f>IF(INDEX('MorningStar Data'!$A$1:$M$150,MATCH(Analysis!$A$35,'MorningStar Data'!$A$1:$A$150,0),J1+1)=0,"",INDEX('MorningStar Data'!$A$1:$M$150,MATCH(Analysis!$A$35,'MorningStar Data'!$A$1:$A$150,0),J1+1))</f>
        <v>34.46</v>
      </c>
      <c r="K35" s="10">
        <f>IF(INDEX('MorningStar Data'!$A$1:$M$150,MATCH(Analysis!$A$35,'MorningStar Data'!$A$1:$A$150,0),K1+1)=0,"",INDEX('MorningStar Data'!$A$1:$M$150,MATCH(Analysis!$A$35,'MorningStar Data'!$A$1:$A$150,0),K1+1))</f>
        <v>31.66</v>
      </c>
      <c r="L35" s="10">
        <f>IF(INDEX('MorningStar Data'!$A$1:$M$150,MATCH(Analysis!$A$35,'MorningStar Data'!$A$1:$A$150,0),L1+1)=0,"",INDEX('MorningStar Data'!$A$1:$M$150,MATCH(Analysis!$A$35,'MorningStar Data'!$A$1:$A$150,0),L1+1))</f>
        <v>29.32</v>
      </c>
      <c r="M35" s="20">
        <f t="shared" ref="M35:M41" si="66">AVERAGE(C35:L35)</f>
        <v>31.784000000000002</v>
      </c>
      <c r="N35" s="20">
        <f t="shared" ref="N35:N41" si="67">STDEV(C35:L35)</f>
        <v>1.9931839408900576</v>
      </c>
      <c r="O35" s="18">
        <f>(M35-P35)/M35</f>
        <v>1.7005276958932426E-3</v>
      </c>
      <c r="P35" s="19">
        <f>((1+IF(C35="",0,C35))*(1+IF(D35="",0,D35))*(1+IF(E35="",0,E35))*(1+IF(F35="",0,F35))*(1+IF(G35="",0,G35))*(1+IF(H35="",0,H35))*(1+IF(I35="",0,I35))*(1+IF(J35="",0,J35))*(1+IF(K35="",0,K35))*(1+IF(L35="",0,L35)))^(1/10)-1</f>
        <v>31.729950427713732</v>
      </c>
      <c r="Q35" s="5"/>
    </row>
    <row r="36" spans="1:17">
      <c r="A36" s="15" t="s">
        <v>185</v>
      </c>
      <c r="B36" s="27"/>
      <c r="C36" s="11"/>
      <c r="D36" s="11">
        <f t="shared" ref="D36:L36" si="68">(D35/C35)-1</f>
        <v>-5.0583657587548569E-2</v>
      </c>
      <c r="E36" s="11">
        <f t="shared" si="68"/>
        <v>3.4494535519125513E-2</v>
      </c>
      <c r="F36" s="11">
        <f t="shared" si="68"/>
        <v>4.8200726312314313E-2</v>
      </c>
      <c r="G36" s="11">
        <f t="shared" si="68"/>
        <v>-3.7795275590551958E-3</v>
      </c>
      <c r="H36" s="11">
        <f t="shared" si="68"/>
        <v>9.8324375592791835E-2</v>
      </c>
      <c r="I36" s="11">
        <f t="shared" si="68"/>
        <v>-2.5043177892918989E-2</v>
      </c>
      <c r="J36" s="11">
        <f t="shared" si="68"/>
        <v>1.7419545320342511E-2</v>
      </c>
      <c r="K36" s="11">
        <f t="shared" si="68"/>
        <v>-8.1253627394080152E-2</v>
      </c>
      <c r="L36" s="11">
        <f t="shared" si="68"/>
        <v>-7.3910296904611483E-2</v>
      </c>
      <c r="M36" s="16"/>
      <c r="N36" s="17"/>
      <c r="O36" s="18"/>
      <c r="P36" s="17"/>
      <c r="Q36" s="2"/>
    </row>
    <row r="37" spans="1:17">
      <c r="A37" s="15" t="s">
        <v>149</v>
      </c>
      <c r="B37" s="27"/>
      <c r="C37" s="11"/>
      <c r="D37" s="11"/>
      <c r="E37" s="11">
        <f>(E35/C35)^(1/3)-1</f>
        <v>-5.9803539522600424E-3</v>
      </c>
      <c r="F37" s="11">
        <f t="shared" ref="F37" si="69">(F35/D35)^(1/3)-1</f>
        <v>2.7363705712964981E-2</v>
      </c>
      <c r="G37" s="11">
        <f t="shared" ref="G37" si="70">(G35/E35)^(1/3)-1</f>
        <v>1.4534078109983195E-2</v>
      </c>
      <c r="H37" s="11">
        <f t="shared" ref="H37" si="71">(H35/F35)^(1/3)-1</f>
        <v>3.0454202653595441E-2</v>
      </c>
      <c r="I37" s="11">
        <f t="shared" ref="I37" si="72">(I35/G35)^(1/3)-1</f>
        <v>2.3069964886252015E-2</v>
      </c>
      <c r="J37" s="11">
        <f t="shared" ref="J37" si="73">(J35/H35)^(1/3)-1</f>
        <v>-2.6938748937765933E-3</v>
      </c>
      <c r="K37" s="11">
        <f t="shared" ref="K37" si="74">(K35/I35)^(1/3)-1</f>
        <v>-2.2240814431442657E-2</v>
      </c>
      <c r="L37" s="11">
        <f t="shared" ref="L37" si="75">(L35/J35)^(1/3)-1</f>
        <v>-5.2419246820468057E-2</v>
      </c>
      <c r="M37" s="16"/>
      <c r="N37" s="17"/>
      <c r="O37" s="18"/>
      <c r="P37" s="17"/>
      <c r="Q37" s="2"/>
    </row>
    <row r="38" spans="1:17">
      <c r="A38" s="15" t="s">
        <v>150</v>
      </c>
      <c r="B38" s="27"/>
      <c r="C38" s="11"/>
      <c r="D38" s="11"/>
      <c r="E38" s="11"/>
      <c r="F38" s="11"/>
      <c r="G38" s="11">
        <f>(G35/C35)^(1/5)-1</f>
        <v>5.0715145388355864E-3</v>
      </c>
      <c r="H38" s="11">
        <f t="shared" ref="H38" si="76">(H35/D35)^(1/5)-1</f>
        <v>3.4788868730997402E-2</v>
      </c>
      <c r="I38" s="11">
        <f t="shared" ref="I38" si="77">(I35/E35)^(1/5)-1</f>
        <v>2.2593869218815232E-2</v>
      </c>
      <c r="J38" s="11">
        <f t="shared" ref="J38" si="78">(J35/F35)^(1/5)-1</f>
        <v>1.6516210321793734E-2</v>
      </c>
      <c r="K38" s="11">
        <f t="shared" ref="K38" si="79">(K35/G35)^(1/5)-1</f>
        <v>1.8962140292755336E-4</v>
      </c>
      <c r="L38" s="11">
        <f t="shared" ref="L38" si="80">(L35/H35)^(1/5)-1</f>
        <v>-3.3355397328639014E-2</v>
      </c>
      <c r="M38" s="16"/>
      <c r="N38" s="17"/>
      <c r="O38" s="18"/>
      <c r="P38" s="17"/>
      <c r="Q38" s="2"/>
    </row>
    <row r="39" spans="1:17">
      <c r="A39" s="15" t="s">
        <v>151</v>
      </c>
      <c r="B39" s="27"/>
      <c r="C39" s="11"/>
      <c r="D39" s="11"/>
      <c r="E39" s="11"/>
      <c r="F39" s="11"/>
      <c r="G39" s="11"/>
      <c r="H39" s="11"/>
      <c r="I39" s="11">
        <f>(I35/C35)^(1/7)-1</f>
        <v>1.3478182441544195E-2</v>
      </c>
      <c r="J39" s="11">
        <f t="shared" ref="J39" si="81">(J35/D35)^(1/7)-1</f>
        <v>2.3543522948603846E-2</v>
      </c>
      <c r="K39" s="11">
        <f t="shared" ref="K39" si="82">(K35/E35)^(1/7)-1</f>
        <v>6.3395000216590613E-3</v>
      </c>
      <c r="L39" s="11">
        <f t="shared" ref="L39" si="83">(L35/F35)^(1/7)-1</f>
        <v>-1.1310245388363671E-2</v>
      </c>
      <c r="M39" s="16"/>
      <c r="N39" s="17"/>
      <c r="O39" s="18"/>
      <c r="P39" s="17"/>
      <c r="Q39" s="2"/>
    </row>
    <row r="40" spans="1:17">
      <c r="A40" s="15" t="s">
        <v>81</v>
      </c>
      <c r="B40" s="41" t="str">
        <f>IF(INDEX('MorningStar Data'!$A$1:$M$150,MATCH(Analysis!$A$40,'MorningStar Data'!$A$1:$A$150,0),B1+1)=0,"",INDEX('MorningStar Data'!$A$1:$M$150,MATCH(Analysis!$A$40,'MorningStar Data'!$A$1:$A$150,0),B1+1))</f>
        <v/>
      </c>
      <c r="C40" s="13" t="str">
        <f>IF(INDEX('MorningStar Data'!$A$1:$M$150,MATCH(Analysis!$A$40,'MorningStar Data'!$A$1:$A$150,0),C1+1)=0,"",INDEX('MorningStar Data'!$A$1:$M$150,MATCH(Analysis!$A$40,'MorningStar Data'!$A$1:$A$150,0),C1+1))</f>
        <v/>
      </c>
      <c r="D40" s="13" t="str">
        <f>IF(INDEX('MorningStar Data'!$A$1:$M$150,MATCH(Analysis!$A$40,'MorningStar Data'!$A$1:$A$150,0),D1+1)=0,"",INDEX('MorningStar Data'!$A$1:$M$150,MATCH(Analysis!$A$40,'MorningStar Data'!$A$1:$A$150,0),D1+1))</f>
        <v/>
      </c>
      <c r="E40" s="13" t="str">
        <f>IF(INDEX('MorningStar Data'!$A$1:$M$150,MATCH(Analysis!$A$40,'MorningStar Data'!$A$1:$A$150,0),E1+1)=0,"",INDEX('MorningStar Data'!$A$1:$M$150,MATCH(Analysis!$A$40,'MorningStar Data'!$A$1:$A$150,0),E1+1))</f>
        <v/>
      </c>
      <c r="F40" s="13" t="str">
        <f>IF(INDEX('MorningStar Data'!$A$1:$M$150,MATCH(Analysis!$A$40,'MorningStar Data'!$A$1:$A$150,0),F1+1)=0,"",INDEX('MorningStar Data'!$A$1:$M$150,MATCH(Analysis!$A$40,'MorningStar Data'!$A$1:$A$150,0),F1+1))</f>
        <v/>
      </c>
      <c r="G40" s="13" t="str">
        <f>IF(INDEX('MorningStar Data'!$A$1:$M$150,MATCH(Analysis!$A$40,'MorningStar Data'!$A$1:$A$150,0),G1+1)=0,"",INDEX('MorningStar Data'!$A$1:$M$150,MATCH(Analysis!$A$40,'MorningStar Data'!$A$1:$A$150,0),G1+1))</f>
        <v/>
      </c>
      <c r="H40" s="13" t="str">
        <f>IF(INDEX('MorningStar Data'!$A$1:$M$150,MATCH(Analysis!$A$40,'MorningStar Data'!$A$1:$A$150,0),H1+1)=0,"",INDEX('MorningStar Data'!$A$1:$M$150,MATCH(Analysis!$A$40,'MorningStar Data'!$A$1:$A$150,0),H1+1))</f>
        <v/>
      </c>
      <c r="I40" s="13" t="str">
        <f>IF(INDEX('MorningStar Data'!$A$1:$M$150,MATCH(Analysis!$A$40,'MorningStar Data'!$A$1:$A$150,0),I1+1)=0,"",INDEX('MorningStar Data'!$A$1:$M$150,MATCH(Analysis!$A$40,'MorningStar Data'!$A$1:$A$150,0),I1+1))</f>
        <v/>
      </c>
      <c r="J40" s="13" t="str">
        <f>IF(INDEX('MorningStar Data'!$A$1:$M$150,MATCH(Analysis!$A$40,'MorningStar Data'!$A$1:$A$150,0),J1+1)=0,"",INDEX('MorningStar Data'!$A$1:$M$150,MATCH(Analysis!$A$40,'MorningStar Data'!$A$1:$A$150,0),J1+1))</f>
        <v/>
      </c>
      <c r="K40" s="13" t="str">
        <f>IF(INDEX('MorningStar Data'!$A$1:$M$150,MATCH(Analysis!$A$40,'MorningStar Data'!$A$1:$A$150,0),K1+1)=0,"",INDEX('MorningStar Data'!$A$1:$M$150,MATCH(Analysis!$A$40,'MorningStar Data'!$A$1:$A$150,0),K1+1))</f>
        <v/>
      </c>
      <c r="L40" s="13" t="str">
        <f>IF(INDEX('MorningStar Data'!$A$1:$M$150,MATCH(Analysis!$A$40,'MorningStar Data'!$A$1:$A$150,0),L1+1)=0,"",INDEX('MorningStar Data'!$A$1:$M$150,MATCH(Analysis!$A$40,'MorningStar Data'!$A$1:$A$150,0),L1+1))</f>
        <v/>
      </c>
      <c r="M40" s="21" t="e">
        <f t="shared" si="66"/>
        <v>#DIV/0!</v>
      </c>
      <c r="N40" s="20" t="e">
        <f t="shared" si="67"/>
        <v>#DIV/0!</v>
      </c>
      <c r="O40" s="18" t="e">
        <f>(M40-P40)/M40</f>
        <v>#DIV/0!</v>
      </c>
      <c r="P40" s="21">
        <f>((1+IF(C40="",0,C40))*(1+IF(D40="",0,D40))*(1+IF(E40="",0,E40))*(1+IF(F40="",0,F40))*(1+IF(G40="",0,G40))*(1+IF(H40="",0,H40))*(1+IF(I40="",0,I40))*(1+IF(J40="",0,J40))*(1+IF(K40="",0,K40))*(1+IF(L40="",0,L40)))^(1/10)-1</f>
        <v>0</v>
      </c>
    </row>
    <row r="41" spans="1:17">
      <c r="A41" s="15" t="str">
        <f>INDEX('MorningStar Data'!A1:A250,MATCH("Free Cash Flow"&amp; "*",'MorningStar Data'!A1:A250,0),1)</f>
        <v>Free Cash Flow USD Mil</v>
      </c>
      <c r="B41" s="29">
        <f>IF(INDEX('MorningStar Data'!$A$1:$M$150,MATCH(Analysis!$A$41,'MorningStar Data'!$A$1:$A$150,0),B1+1)=0,"",INDEX('MorningStar Data'!$A$1:$M$150,MATCH(Analysis!$A$41,'MorningStar Data'!$A$1:$A$150,0),B1+1))</f>
        <v>2233</v>
      </c>
      <c r="C41" s="10">
        <f>IF(INDEX('MorningStar Data'!$A$1:$M$150,MATCH(Analysis!$A$41,'MorningStar Data'!$A$1:$A$150,0),C1+1)=0,"",INDEX('MorningStar Data'!$A$1:$M$150,MATCH(Analysis!$A$41,'MorningStar Data'!$A$1:$A$150,0),C1+1))</f>
        <v>158</v>
      </c>
      <c r="D41" s="10">
        <f>IF(INDEX('MorningStar Data'!$A$1:$M$150,MATCH(Analysis!$A$41,'MorningStar Data'!$A$1:$A$150,0),D1+1)=0,"",INDEX('MorningStar Data'!$A$1:$M$150,MATCH(Analysis!$A$41,'MorningStar Data'!$A$1:$A$150,0),D1+1))</f>
        <v>353</v>
      </c>
      <c r="E41" s="10">
        <f>IF(INDEX('MorningStar Data'!$A$1:$M$150,MATCH(Analysis!$A$41,'MorningStar Data'!$A$1:$A$150,0),E1+1)=0,"",INDEX('MorningStar Data'!$A$1:$M$150,MATCH(Analysis!$A$41,'MorningStar Data'!$A$1:$A$150,0),E1+1))</f>
        <v>523</v>
      </c>
      <c r="F41" s="10">
        <f>IF(INDEX('MorningStar Data'!$A$1:$M$150,MATCH(Analysis!$A$41,'MorningStar Data'!$A$1:$A$150,0),F1+1)=0,"",INDEX('MorningStar Data'!$A$1:$M$150,MATCH(Analysis!$A$41,'MorningStar Data'!$A$1:$A$150,0),F1+1))</f>
        <v>775</v>
      </c>
      <c r="G41" s="10">
        <f>IF(INDEX('MorningStar Data'!$A$1:$M$150,MATCH(Analysis!$A$41,'MorningStar Data'!$A$1:$A$150,0),G1+1)=0,"",INDEX('MorningStar Data'!$A$1:$M$150,MATCH(Analysis!$A$41,'MorningStar Data'!$A$1:$A$150,0),G1+1))</f>
        <v>1124</v>
      </c>
      <c r="H41" s="10">
        <f>IF(INDEX('MorningStar Data'!$A$1:$M$150,MATCH(Analysis!$A$41,'MorningStar Data'!$A$1:$A$150,0),H1+1)=0,"",INDEX('MorningStar Data'!$A$1:$M$150,MATCH(Analysis!$A$41,'MorningStar Data'!$A$1:$A$150,0),H1+1))</f>
        <v>1314</v>
      </c>
      <c r="I41" s="10">
        <f>IF(INDEX('MorningStar Data'!$A$1:$M$150,MATCH(Analysis!$A$41,'MorningStar Data'!$A$1:$A$150,0),I1+1)=0,"",INDEX('MorningStar Data'!$A$1:$M$150,MATCH(Analysis!$A$41,'MorningStar Data'!$A$1:$A$150,0),I1+1))</f>
        <v>1013</v>
      </c>
      <c r="J41" s="10">
        <f>IF(INDEX('MorningStar Data'!$A$1:$M$150,MATCH(Analysis!$A$41,'MorningStar Data'!$A$1:$A$150,0),J1+1)=0,"",INDEX('MorningStar Data'!$A$1:$M$150,MATCH(Analysis!$A$41,'MorningStar Data'!$A$1:$A$150,0),J1+1))</f>
        <v>1361</v>
      </c>
      <c r="K41" s="10">
        <f>IF(INDEX('MorningStar Data'!$A$1:$M$150,MATCH(Analysis!$A$41,'MorningStar Data'!$A$1:$A$150,0),K1+1)=0,"",INDEX('MorningStar Data'!$A$1:$M$150,MATCH(Analysis!$A$41,'MorningStar Data'!$A$1:$A$150,0),K1+1))</f>
        <v>1354</v>
      </c>
      <c r="L41" s="10">
        <f>IF(INDEX('MorningStar Data'!$A$1:$M$150,MATCH(Analysis!$A$41,'MorningStar Data'!$A$1:$A$150,0),L1+1)=0,"",INDEX('MorningStar Data'!$A$1:$M$150,MATCH(Analysis!$A$41,'MorningStar Data'!$A$1:$A$150,0),L1+1))</f>
        <v>2003</v>
      </c>
      <c r="M41" s="20">
        <f t="shared" si="66"/>
        <v>997.8</v>
      </c>
      <c r="N41" s="20">
        <f t="shared" si="67"/>
        <v>555.92421545866603</v>
      </c>
      <c r="O41" s="18">
        <f>(M41-P41)/M41</f>
        <v>0.18568074225622871</v>
      </c>
      <c r="P41" s="19">
        <f>((1+IF(C41="",0,C41))*(1+IF(D41="",0,D41))*(1+IF(E41="",0,E41))*(1+IF(F41="",0,F41))*(1+IF(G41="",0,G41))*(1+IF(H41="",0,H41))*(1+IF(I41="",0,I41))*(1+IF(J41="",0,J41))*(1+IF(K41="",0,K41))*(1+IF(L41="",0,L41)))^(1/10)-1</f>
        <v>812.52775537673494</v>
      </c>
    </row>
    <row r="42" spans="1:17">
      <c r="A42" s="15" t="s">
        <v>186</v>
      </c>
      <c r="B42" s="29"/>
      <c r="C42" s="10"/>
      <c r="D42" s="11">
        <f t="shared" ref="D42:L42" si="84">(D41/C41)-1</f>
        <v>1.2341772151898733</v>
      </c>
      <c r="E42" s="11">
        <f t="shared" si="84"/>
        <v>0.48158640226628902</v>
      </c>
      <c r="F42" s="11">
        <f t="shared" si="84"/>
        <v>0.48183556405353722</v>
      </c>
      <c r="G42" s="11">
        <f t="shared" si="84"/>
        <v>0.4503225806451614</v>
      </c>
      <c r="H42" s="11">
        <f t="shared" si="84"/>
        <v>0.16903914590747338</v>
      </c>
      <c r="I42" s="11">
        <f t="shared" si="84"/>
        <v>-0.22907153729071539</v>
      </c>
      <c r="J42" s="11">
        <f t="shared" si="84"/>
        <v>0.34353405725567621</v>
      </c>
      <c r="K42" s="11">
        <f t="shared" si="84"/>
        <v>-5.143277002204294E-3</v>
      </c>
      <c r="L42" s="11">
        <f t="shared" si="84"/>
        <v>0.47932053175775491</v>
      </c>
      <c r="M42" s="15"/>
      <c r="N42" s="15"/>
      <c r="O42" s="15"/>
      <c r="P42" s="15"/>
    </row>
    <row r="43" spans="1:17">
      <c r="A43" s="15" t="s">
        <v>133</v>
      </c>
      <c r="B43" s="27"/>
      <c r="C43" s="11"/>
      <c r="D43" s="11"/>
      <c r="E43" s="11">
        <f>(E41/C41)^(1/3)-1</f>
        <v>0.49032687786254558</v>
      </c>
      <c r="F43" s="11">
        <f t="shared" ref="F43" si="85">(F41/D41)^(1/3)-1</f>
        <v>0.29969764607379901</v>
      </c>
      <c r="G43" s="11">
        <f t="shared" ref="G43" si="86">(G41/E41)^(1/3)-1</f>
        <v>0.29049068514401521</v>
      </c>
      <c r="H43" s="11">
        <f t="shared" ref="H43" si="87">(H41/F41)^(1/3)-1</f>
        <v>0.19242540682724774</v>
      </c>
      <c r="I43" s="11">
        <f t="shared" ref="I43" si="88">(I41/G41)^(1/3)-1</f>
        <v>-3.4065425574860031E-2</v>
      </c>
      <c r="J43" s="11">
        <f t="shared" ref="J43" si="89">(J41/H41)^(1/3)-1</f>
        <v>1.1783485865628274E-2</v>
      </c>
      <c r="K43" s="11">
        <f t="shared" ref="K43" si="90">(K41/I41)^(1/3)-1</f>
        <v>0.10154710387986365</v>
      </c>
      <c r="L43" s="11">
        <f t="shared" ref="L43" si="91">(L41/J41)^(1/3)-1</f>
        <v>0.13747259321007177</v>
      </c>
      <c r="M43" s="16"/>
      <c r="N43" s="17"/>
      <c r="O43" s="18"/>
      <c r="P43" s="17"/>
      <c r="Q43" s="2"/>
    </row>
    <row r="44" spans="1:17">
      <c r="A44" s="15" t="s">
        <v>134</v>
      </c>
      <c r="B44" s="27"/>
      <c r="C44" s="11"/>
      <c r="D44" s="11"/>
      <c r="E44" s="11"/>
      <c r="F44" s="11"/>
      <c r="G44" s="11">
        <f>(G41/C41)^(1/5)-1</f>
        <v>0.48054579394390484</v>
      </c>
      <c r="H44" s="11">
        <f t="shared" ref="H44" si="92">(H41/D41)^(1/5)-1</f>
        <v>0.30066104115169989</v>
      </c>
      <c r="I44" s="11">
        <f t="shared" ref="I44" si="93">(I41/E41)^(1/5)-1</f>
        <v>0.14135711717062582</v>
      </c>
      <c r="J44" s="11">
        <f t="shared" ref="J44" si="94">(J41/F41)^(1/5)-1</f>
        <v>0.11920923376320625</v>
      </c>
      <c r="K44" s="11">
        <f t="shared" ref="K44" si="95">(K41/G41)^(1/5)-1</f>
        <v>3.7935749643274175E-2</v>
      </c>
      <c r="L44" s="11">
        <f t="shared" ref="L44" si="96">(L41/H41)^(1/5)-1</f>
        <v>8.7970492633003827E-2</v>
      </c>
      <c r="M44" s="16"/>
      <c r="N44" s="17"/>
      <c r="O44" s="18"/>
      <c r="P44" s="17"/>
      <c r="Q44" s="2"/>
    </row>
    <row r="45" spans="1:17">
      <c r="A45" s="15" t="s">
        <v>135</v>
      </c>
      <c r="B45" s="27"/>
      <c r="C45" s="11"/>
      <c r="D45" s="11"/>
      <c r="E45" s="11"/>
      <c r="F45" s="11"/>
      <c r="G45" s="11"/>
      <c r="H45" s="11"/>
      <c r="I45" s="11">
        <f>(I41/C41)^(1/7)-1</f>
        <v>0.30400395423519488</v>
      </c>
      <c r="J45" s="11">
        <f t="shared" ref="J45" si="97">(J41/D41)^(1/7)-1</f>
        <v>0.21262412112834839</v>
      </c>
      <c r="K45" s="11">
        <f t="shared" ref="K45" si="98">(K41/E41)^(1/7)-1</f>
        <v>0.14555701934062948</v>
      </c>
      <c r="L45" s="11">
        <f t="shared" ref="L45" si="99">(L41/F41)^(1/7)-1</f>
        <v>0.14527906187598072</v>
      </c>
      <c r="M45" s="16"/>
      <c r="N45" s="17"/>
      <c r="O45" s="18"/>
      <c r="P45" s="17"/>
      <c r="Q45" s="2"/>
    </row>
    <row r="46" spans="1:17">
      <c r="A46" t="s">
        <v>33</v>
      </c>
      <c r="B46" s="30">
        <f>IF(INDEX('MorningStar Data'!$A$1:$M$150,MATCH(Analysis!$A$46,'MorningStar Data'!$A$1:$A$150,0),B1+1)/100=0,"",INDEX('MorningStar Data'!$A$1:$M$150,MATCH(Analysis!$A$46,'MorningStar Data'!$A$1:$A$150,0),B1+1)/100)</f>
        <v>0.2114</v>
      </c>
      <c r="C46" s="24">
        <f>IF(INDEX('MorningStar Data'!$A$1:$M$150,MATCH(Analysis!$A$46,'MorningStar Data'!$A$1:$A$150,0),C1+1)/100=0,"",INDEX('MorningStar Data'!$A$1:$M$150,MATCH(Analysis!$A$46,'MorningStar Data'!$A$1:$A$150,0),C1+1)/100)</f>
        <v>0.32400000000000001</v>
      </c>
      <c r="D46" s="24">
        <f>IF(INDEX('MorningStar Data'!$A$1:$M$150,MATCH(Analysis!$A$46,'MorningStar Data'!$A$1:$A$150,0),D1+1)/100=0,"",INDEX('MorningStar Data'!$A$1:$M$150,MATCH(Analysis!$A$46,'MorningStar Data'!$A$1:$A$150,0),D1+1)/100)</f>
        <v>0.31530000000000002</v>
      </c>
      <c r="E46" s="24">
        <f>IF(INDEX('MorningStar Data'!$A$1:$M$150,MATCH(Analysis!$A$46,'MorningStar Data'!$A$1:$A$150,0),E1+1)/100=0,"",INDEX('MorningStar Data'!$A$1:$M$150,MATCH(Analysis!$A$46,'MorningStar Data'!$A$1:$A$150,0),E1+1)/100)</f>
        <v>0.33079999999999998</v>
      </c>
      <c r="F46" s="24">
        <f>IF(INDEX('MorningStar Data'!$A$1:$M$150,MATCH(Analysis!$A$46,'MorningStar Data'!$A$1:$A$150,0),F1+1)/100=0,"",INDEX('MorningStar Data'!$A$1:$M$150,MATCH(Analysis!$A$46,'MorningStar Data'!$A$1:$A$150,0),F1+1)/100)</f>
        <v>0.3054</v>
      </c>
      <c r="G46" s="24">
        <f>IF(INDEX('MorningStar Data'!$A$1:$M$150,MATCH(Analysis!$A$46,'MorningStar Data'!$A$1:$A$150,0),G1+1)/100=0,"",INDEX('MorningStar Data'!$A$1:$M$150,MATCH(Analysis!$A$46,'MorningStar Data'!$A$1:$A$150,0),G1+1)/100)</f>
        <v>0.28889999999999999</v>
      </c>
      <c r="H46" s="24">
        <f>IF(INDEX('MorningStar Data'!$A$1:$M$150,MATCH(Analysis!$A$46,'MorningStar Data'!$A$1:$A$150,0),H1+1)/100=0,"",INDEX('MorningStar Data'!$A$1:$M$150,MATCH(Analysis!$A$46,'MorningStar Data'!$A$1:$A$150,0),H1+1)/100)</f>
        <v>0.2495</v>
      </c>
      <c r="I46" s="24">
        <f>IF(INDEX('MorningStar Data'!$A$1:$M$150,MATCH(Analysis!$A$46,'MorningStar Data'!$A$1:$A$150,0),I1+1)/100=0,"",INDEX('MorningStar Data'!$A$1:$M$150,MATCH(Analysis!$A$46,'MorningStar Data'!$A$1:$A$150,0),I1+1)/100)</f>
        <v>0.2278</v>
      </c>
      <c r="J46" s="24">
        <f>IF(INDEX('MorningStar Data'!$A$1:$M$150,MATCH(Analysis!$A$46,'MorningStar Data'!$A$1:$A$150,0),J1+1)/100=0,"",INDEX('MorningStar Data'!$A$1:$M$150,MATCH(Analysis!$A$46,'MorningStar Data'!$A$1:$A$150,0),J1+1)/100)</f>
        <v>0.2359</v>
      </c>
      <c r="K46" s="24">
        <f>IF(INDEX('MorningStar Data'!$A$1:$M$150,MATCH(Analysis!$A$46,'MorningStar Data'!$A$1:$A$150,0),K1+1)/100=0,"",INDEX('MorningStar Data'!$A$1:$M$150,MATCH(Analysis!$A$46,'MorningStar Data'!$A$1:$A$150,0),K1+1)/100)</f>
        <v>0.21460000000000001</v>
      </c>
      <c r="L46" s="24">
        <f>IF(INDEX('MorningStar Data'!$A$1:$M$150,MATCH(Analysis!$A$46,'MorningStar Data'!$A$1:$A$150,0),L1+1)/100=0,"",INDEX('MorningStar Data'!$A$1:$M$150,MATCH(Analysis!$A$46,'MorningStar Data'!$A$1:$A$150,0),L1+1)/100)</f>
        <v>0.19390000000000002</v>
      </c>
    </row>
    <row r="47" spans="1:17">
      <c r="A47" t="s">
        <v>187</v>
      </c>
      <c r="B47" s="25"/>
      <c r="C47" s="8"/>
      <c r="D47" s="11">
        <f t="shared" ref="D47:L47" si="100">(D46/C46)-1</f>
        <v>-2.6851851851851793E-2</v>
      </c>
      <c r="E47" s="11">
        <f t="shared" si="100"/>
        <v>4.9159530605772161E-2</v>
      </c>
      <c r="F47" s="11">
        <f t="shared" si="100"/>
        <v>-7.6783555018137828E-2</v>
      </c>
      <c r="G47" s="11">
        <f t="shared" si="100"/>
        <v>-5.4027504911591362E-2</v>
      </c>
      <c r="H47" s="11">
        <f t="shared" si="100"/>
        <v>-0.13637937002422984</v>
      </c>
      <c r="I47" s="11">
        <f t="shared" si="100"/>
        <v>-8.6973947895791603E-2</v>
      </c>
      <c r="J47" s="11">
        <f t="shared" si="100"/>
        <v>3.5557506584723342E-2</v>
      </c>
      <c r="K47" s="11">
        <f t="shared" si="100"/>
        <v>-9.029249682068663E-2</v>
      </c>
      <c r="L47" s="11">
        <f t="shared" si="100"/>
        <v>-9.6458527493010204E-2</v>
      </c>
    </row>
    <row r="48" spans="1:17">
      <c r="A48" s="15" t="s">
        <v>136</v>
      </c>
      <c r="B48" s="27"/>
      <c r="C48" s="11"/>
      <c r="D48" s="11"/>
      <c r="E48" s="11">
        <f>(E46/C46)^(1/3)-1</f>
        <v>6.9475051653122843E-3</v>
      </c>
      <c r="F48" s="11">
        <f t="shared" ref="F48" si="101">(F46/D46)^(1/3)-1</f>
        <v>-1.057771621871606E-2</v>
      </c>
      <c r="G48" s="11">
        <f t="shared" ref="G48" si="102">(G46/E46)^(1/3)-1</f>
        <v>-4.4140603838718873E-2</v>
      </c>
      <c r="H48" s="11">
        <f t="shared" ref="H48" si="103">(H46/F46)^(1/3)-1</f>
        <v>-6.5167421228739308E-2</v>
      </c>
      <c r="I48" s="11">
        <f t="shared" ref="I48" si="104">(I46/G46)^(1/3)-1</f>
        <v>-7.6148731835217975E-2</v>
      </c>
      <c r="J48" s="11">
        <f t="shared" ref="J48" si="105">(J46/H46)^(1/3)-1</f>
        <v>-1.8510185620791764E-2</v>
      </c>
      <c r="K48" s="11">
        <f t="shared" ref="K48" si="106">(K46/I46)^(1/3)-1</f>
        <v>-1.9700759952156588E-2</v>
      </c>
      <c r="L48" s="11">
        <f t="shared" ref="L48" si="107">(L46/J46)^(1/3)-1</f>
        <v>-6.3265268975497557E-2</v>
      </c>
    </row>
    <row r="49" spans="1:16">
      <c r="A49" s="15" t="s">
        <v>137</v>
      </c>
      <c r="B49" s="27"/>
      <c r="C49" s="11"/>
      <c r="D49" s="11"/>
      <c r="E49" s="11"/>
      <c r="F49" s="11"/>
      <c r="G49" s="11">
        <f>(G46/C46)^(1/5)-1</f>
        <v>-2.2671628595266724E-2</v>
      </c>
      <c r="H49" s="11">
        <f t="shared" ref="H49" si="108">(H46/D46)^(1/5)-1</f>
        <v>-4.573429569750187E-2</v>
      </c>
      <c r="I49" s="11">
        <f t="shared" ref="I49" si="109">(I46/E46)^(1/5)-1</f>
        <v>-7.1893864353776316E-2</v>
      </c>
      <c r="J49" s="11">
        <f t="shared" ref="J49" si="110">(J46/F46)^(1/5)-1</f>
        <v>-5.0332049498841624E-2</v>
      </c>
      <c r="K49" s="11">
        <f t="shared" ref="K49" si="111">(K46/G46)^(1/5)-1</f>
        <v>-5.7727676532972172E-2</v>
      </c>
      <c r="L49" s="11">
        <f t="shared" ref="L49" si="112">(L46/H46)^(1/5)-1</f>
        <v>-4.9173117739526484E-2</v>
      </c>
    </row>
    <row r="50" spans="1:16">
      <c r="A50" s="15" t="s">
        <v>138</v>
      </c>
      <c r="B50" s="27"/>
      <c r="C50" s="11"/>
      <c r="D50" s="11"/>
      <c r="E50" s="11"/>
      <c r="F50" s="11"/>
      <c r="G50" s="11"/>
      <c r="H50" s="11"/>
      <c r="I50" s="11">
        <f>(I46/C46)^(1/7)-1</f>
        <v>-4.9079737969174975E-2</v>
      </c>
      <c r="J50" s="11">
        <f t="shared" ref="J50" si="113">(J46/D46)^(1/7)-1</f>
        <v>-4.0598115563606707E-2</v>
      </c>
      <c r="K50" s="11">
        <f t="shared" ref="K50" si="114">(K46/E46)^(1/7)-1</f>
        <v>-5.9947668330599502E-2</v>
      </c>
      <c r="L50" s="11">
        <f t="shared" ref="L50" si="115">(L46/F46)^(1/7)-1</f>
        <v>-6.2836124895639833E-2</v>
      </c>
    </row>
    <row r="51" spans="1:16">
      <c r="B51" s="26" t="str">
        <f t="shared" ref="B51:N51" si="116">B34</f>
        <v>TTM</v>
      </c>
      <c r="C51" s="26" t="str">
        <f t="shared" si="116"/>
        <v>2005</v>
      </c>
      <c r="D51" s="26" t="str">
        <f t="shared" si="116"/>
        <v>2006</v>
      </c>
      <c r="E51" s="26" t="str">
        <f t="shared" si="116"/>
        <v>2007</v>
      </c>
      <c r="F51" s="26" t="str">
        <f t="shared" si="116"/>
        <v>2008</v>
      </c>
      <c r="G51" s="26" t="str">
        <f t="shared" si="116"/>
        <v>2009</v>
      </c>
      <c r="H51" s="26" t="str">
        <f t="shared" si="116"/>
        <v>2010</v>
      </c>
      <c r="I51" s="26" t="str">
        <f t="shared" si="116"/>
        <v>2011</v>
      </c>
      <c r="J51" s="26" t="str">
        <f t="shared" si="116"/>
        <v>2012</v>
      </c>
      <c r="K51" s="26" t="str">
        <f t="shared" si="116"/>
        <v>2013</v>
      </c>
      <c r="L51" s="26" t="str">
        <f t="shared" si="116"/>
        <v>2014</v>
      </c>
      <c r="M51" s="31" t="str">
        <f t="shared" si="116"/>
        <v>Average</v>
      </c>
      <c r="N51" s="31" t="str">
        <f t="shared" si="116"/>
        <v>Std Dev</v>
      </c>
      <c r="O51" s="6" t="s">
        <v>100</v>
      </c>
      <c r="P51" s="31" t="str">
        <f>P34</f>
        <v>Geometric average*</v>
      </c>
    </row>
    <row r="52" spans="1:16">
      <c r="A52" t="s">
        <v>50</v>
      </c>
      <c r="B52" s="25" t="str">
        <f>IF(INDEX('MorningStar Data'!$A$1:$M$150,MATCH(Analysis!$A$52,'MorningStar Data'!$A$1:$A$150,0),B1+1)/100=0,"",INDEX('MorningStar Data'!$A$1:$M$150,MATCH(Analysis!$A$52,'MorningStar Data'!$A$1:$A$150,0),B1+1)/100)</f>
        <v/>
      </c>
      <c r="C52" s="34">
        <f>IF(INDEX('MorningStar Data'!$A$1:$M$150,MATCH(Analysis!$A$52,'MorningStar Data'!$A$1:$A$150,0),C1+1)/100=0,"",INDEX('MorningStar Data'!$A$1:$M$150,MATCH(Analysis!$A$52,'MorningStar Data'!$A$1:$A$150,0),C1+1)/100)</f>
        <v>-7.8899999999999998E-2</v>
      </c>
      <c r="D52" s="34">
        <f>IF(INDEX('MorningStar Data'!$A$1:$M$150,MATCH(Analysis!$A$52,'MorningStar Data'!$A$1:$A$150,0),D1+1)/100=0,"",INDEX('MorningStar Data'!$A$1:$M$150,MATCH(Analysis!$A$52,'MorningStar Data'!$A$1:$A$150,0),D1+1)/100)</f>
        <v>0.74129999999999996</v>
      </c>
      <c r="E52" s="34">
        <f>IF(INDEX('MorningStar Data'!$A$1:$M$150,MATCH(Analysis!$A$52,'MorningStar Data'!$A$1:$A$150,0),E1+1)/100=0,"",INDEX('MorningStar Data'!$A$1:$M$150,MATCH(Analysis!$A$52,'MorningStar Data'!$A$1:$A$150,0),E1+1)/100)</f>
        <v>0.43909999999999999</v>
      </c>
      <c r="F52" s="34">
        <f>IF(INDEX('MorningStar Data'!$A$1:$M$150,MATCH(Analysis!$A$52,'MorningStar Data'!$A$1:$A$150,0),F1+1)/100=0,"",INDEX('MorningStar Data'!$A$1:$M$150,MATCH(Analysis!$A$52,'MorningStar Data'!$A$1:$A$150,0),F1+1)/100)</f>
        <v>0.33289999999999997</v>
      </c>
      <c r="G52" s="34">
        <f>IF(INDEX('MorningStar Data'!$A$1:$M$150,MATCH(Analysis!$A$52,'MorningStar Data'!$A$1:$A$150,0),G1+1)/100=0,"",INDEX('MorningStar Data'!$A$1:$M$150,MATCH(Analysis!$A$52,'MorningStar Data'!$A$1:$A$150,0),G1+1)/100)</f>
        <v>0.2263</v>
      </c>
      <c r="H52" s="34">
        <f>IF(INDEX('MorningStar Data'!$A$1:$M$150,MATCH(Analysis!$A$52,'MorningStar Data'!$A$1:$A$150,0),H1+1)/100=0,"",INDEX('MorningStar Data'!$A$1:$M$150,MATCH(Analysis!$A$52,'MorningStar Data'!$A$1:$A$150,0),H1+1)/100)</f>
        <v>3.4099999999999998E-2</v>
      </c>
      <c r="I52" s="34">
        <f>IF(INDEX('MorningStar Data'!$A$1:$M$150,MATCH(Analysis!$A$52,'MorningStar Data'!$A$1:$A$150,0),I1+1)/100=0,"",INDEX('MorningStar Data'!$A$1:$M$150,MATCH(Analysis!$A$52,'MorningStar Data'!$A$1:$A$150,0),I1+1)/100)</f>
        <v>-0.1091</v>
      </c>
      <c r="J52" s="34">
        <f>IF(INDEX('MorningStar Data'!$A$1:$M$150,MATCH(Analysis!$A$52,'MorningStar Data'!$A$1:$A$150,0),J1+1)/100=0,"",INDEX('MorningStar Data'!$A$1:$M$150,MATCH(Analysis!$A$52,'MorningStar Data'!$A$1:$A$150,0),J1+1)/100)</f>
        <v>0.29510000000000003</v>
      </c>
      <c r="K52" s="34">
        <f>IF(INDEX('MorningStar Data'!$A$1:$M$150,MATCH(Analysis!$A$52,'MorningStar Data'!$A$1:$A$150,0),K1+1)/100=0,"",INDEX('MorningStar Data'!$A$1:$M$150,MATCH(Analysis!$A$52,'MorningStar Data'!$A$1:$A$150,0),K1+1)/100)</f>
        <v>3.39E-2</v>
      </c>
      <c r="L52" s="34">
        <f>IF(INDEX('MorningStar Data'!$A$1:$M$150,MATCH(Analysis!$A$52,'MorningStar Data'!$A$1:$A$150,0),L1+1)/100=0,"",INDEX('MorningStar Data'!$A$1:$M$150,MATCH(Analysis!$A$52,'MorningStar Data'!$A$1:$A$150,0),L1+1)/100)</f>
        <v>0.1525</v>
      </c>
      <c r="M52" s="16">
        <f>AVERAGE(C46:L46)</f>
        <v>0.26861000000000002</v>
      </c>
      <c r="N52" s="17">
        <f>STDEV(C46:L46)</f>
        <v>4.9977827305938728E-2</v>
      </c>
      <c r="O52" s="18">
        <f>(M52-P52)/M52</f>
        <v>3.3095933083752355E-3</v>
      </c>
      <c r="P52" s="17">
        <f>((1+IF(C46="",0,C46))*(1+IF(D46="",0,D46))*(1+IF(E46="",0,E46))*(1+IF(F46="",0,F46))*(1+IF(G46="",0,G46))*(1+IF(H46="",0,H46))*(1+IF(I46="",0,I46))*(1+IF(J46="",0,J46))*(1+IF(K46="",0,K46))*(1+IF(L46="",0,L46)))^(1/10)-1</f>
        <v>0.26772101014143734</v>
      </c>
    </row>
    <row r="53" spans="1:16">
      <c r="A53" s="15" t="s">
        <v>139</v>
      </c>
      <c r="B53" s="25"/>
      <c r="C53" s="8"/>
      <c r="D53" s="8"/>
      <c r="E53" s="9">
        <f>((1+C52)*(1+D52)*(1+E52))^(1/3)-1</f>
        <v>0.32157085311866673</v>
      </c>
      <c r="F53" s="9">
        <f t="shared" ref="F53:L53" si="117">((1+D52)*(1+E52)*(1+F52))^(1/3)-1</f>
        <v>0.49481477001112406</v>
      </c>
      <c r="G53" s="9">
        <f t="shared" si="117"/>
        <v>0.32992889872921971</v>
      </c>
      <c r="H53" s="9">
        <f t="shared" si="117"/>
        <v>0.19120254180889118</v>
      </c>
      <c r="I53" s="9">
        <f t="shared" si="117"/>
        <v>4.1508315571396004E-2</v>
      </c>
      <c r="J53" s="9">
        <f t="shared" si="117"/>
        <v>6.0632506840976097E-2</v>
      </c>
      <c r="K53" s="9">
        <f t="shared" si="117"/>
        <v>6.0564125260125667E-2</v>
      </c>
      <c r="L53" s="9">
        <f t="shared" si="117"/>
        <v>0.15560015366274316</v>
      </c>
    </row>
    <row r="54" spans="1:16">
      <c r="A54" s="15" t="s">
        <v>140</v>
      </c>
      <c r="B54" s="25"/>
      <c r="C54" s="8"/>
      <c r="D54" s="8"/>
      <c r="E54" s="8"/>
      <c r="F54" s="8"/>
      <c r="G54" s="9">
        <f>((1+C52)*(1+D52)*(1+E52)*(1+F52)*(1+G52))^(1/7)-1</f>
        <v>0.20887336075590257</v>
      </c>
      <c r="H54" s="9">
        <f t="shared" ref="H54:L54" si="118">((1+D52)*(1+E52)*(1+F52)*(1+G52)*(1+H52))^(1/7)-1</f>
        <v>0.22902353968948708</v>
      </c>
      <c r="I54" s="9">
        <f t="shared" si="118"/>
        <v>0.11681797494159607</v>
      </c>
      <c r="J54" s="9">
        <f t="shared" si="118"/>
        <v>0.10012313947511831</v>
      </c>
      <c r="K54" s="9">
        <f t="shared" si="118"/>
        <v>6.091707126344903E-2</v>
      </c>
      <c r="L54" s="9">
        <f t="shared" si="118"/>
        <v>5.1551651936321496E-2</v>
      </c>
    </row>
    <row r="55" spans="1:16">
      <c r="A55" s="15" t="s">
        <v>141</v>
      </c>
      <c r="B55" s="25"/>
      <c r="C55" s="8"/>
      <c r="D55" s="8"/>
      <c r="E55" s="8"/>
      <c r="F55" s="8"/>
      <c r="G55" s="8"/>
      <c r="H55" s="8"/>
      <c r="I55" s="9">
        <f>((1+C52)*(1+D52)*(1+E52)*(1+F52)*(1+G52)*(1+H52)*(1+I52))^(1/7)-1</f>
        <v>0.19479632578356432</v>
      </c>
      <c r="J55" s="9">
        <f t="shared" ref="J55:L55" si="119">((1+D52)*(1+E52)*(1+F52)*(1+G52)*(1+H52)*(1+I52)*(1+J52))^(1/7)-1</f>
        <v>0.2544005580671802</v>
      </c>
      <c r="K55" s="9">
        <f t="shared" si="119"/>
        <v>0.16437825539791384</v>
      </c>
      <c r="L55" s="9">
        <f t="shared" si="119"/>
        <v>0.12801664836871374</v>
      </c>
    </row>
    <row r="56" spans="1:16">
      <c r="A56" t="s">
        <v>53</v>
      </c>
      <c r="B56" s="36">
        <f>IF(INDEX('MorningStar Data'!$A$1:$M$150,MATCH(Analysis!$A$56,'MorningStar Data'!$A$1:$A$150,0),B1+1)/100=0,"",INDEX('MorningStar Data'!$A$1:$M$150,MATCH(Analysis!$A$56,'MorningStar Data'!$A$1:$A$150,0),B1+1)/100)</f>
        <v>0.26190000000000002</v>
      </c>
      <c r="C56" s="35">
        <f>IF(INDEX('MorningStar Data'!$A$1:$M$150,MATCH(Analysis!$A$56,'MorningStar Data'!$A$1:$A$150,0),C1+1)/100=0,"",INDEX('MorningStar Data'!$A$1:$M$150,MATCH(Analysis!$A$56,'MorningStar Data'!$A$1:$A$150,0),C1+1)/100)</f>
        <v>9.9199999999999997E-2</v>
      </c>
      <c r="D56" s="35">
        <f>IF(INDEX('MorningStar Data'!$A$1:$M$150,MATCH(Analysis!$A$56,'MorningStar Data'!$A$1:$A$150,0),D1+1)/100=0,"",INDEX('MorningStar Data'!$A$1:$M$150,MATCH(Analysis!$A$56,'MorningStar Data'!$A$1:$A$150,0),D1+1)/100)</f>
        <v>0.16399999999999998</v>
      </c>
      <c r="E56" s="35">
        <f>IF(INDEX('MorningStar Data'!$A$1:$M$150,MATCH(Analysis!$A$56,'MorningStar Data'!$A$1:$A$150,0),E1+1)/100=0,"",INDEX('MorningStar Data'!$A$1:$M$150,MATCH(Analysis!$A$56,'MorningStar Data'!$A$1:$A$150,0),E1+1)/100)</f>
        <v>0.16930000000000001</v>
      </c>
      <c r="F56" s="35">
        <f>IF(INDEX('MorningStar Data'!$A$1:$M$150,MATCH(Analysis!$A$56,'MorningStar Data'!$A$1:$A$150,0),F1+1)/100=0,"",INDEX('MorningStar Data'!$A$1:$M$150,MATCH(Analysis!$A$56,'MorningStar Data'!$A$1:$A$150,0),F1+1)/100)</f>
        <v>0.18559999999999999</v>
      </c>
      <c r="G56" s="35">
        <f>IF(INDEX('MorningStar Data'!$A$1:$M$150,MATCH(Analysis!$A$56,'MorningStar Data'!$A$1:$A$150,0),G1+1)/100=0,"",INDEX('MorningStar Data'!$A$1:$M$150,MATCH(Analysis!$A$56,'MorningStar Data'!$A$1:$A$150,0),G1+1)/100)</f>
        <v>0.24100000000000002</v>
      </c>
      <c r="H56" s="35">
        <f>IF(INDEX('MorningStar Data'!$A$1:$M$150,MATCH(Analysis!$A$56,'MorningStar Data'!$A$1:$A$150,0),H1+1)/100=0,"",INDEX('MorningStar Data'!$A$1:$M$150,MATCH(Analysis!$A$56,'MorningStar Data'!$A$1:$A$150,0),H1+1)/100)</f>
        <v>0.27350000000000002</v>
      </c>
      <c r="I56" s="35">
        <f>IF(INDEX('MorningStar Data'!$A$1:$M$150,MATCH(Analysis!$A$56,'MorningStar Data'!$A$1:$A$150,0),I1+1)/100=0,"",INDEX('MorningStar Data'!$A$1:$M$150,MATCH(Analysis!$A$56,'MorningStar Data'!$A$1:$A$150,0),I1+1)/100)</f>
        <v>0.16769999999999999</v>
      </c>
      <c r="J56" s="35">
        <f>IF(INDEX('MorningStar Data'!$A$1:$M$150,MATCH(Analysis!$A$56,'MorningStar Data'!$A$1:$A$150,0),J1+1)/100=0,"",INDEX('MorningStar Data'!$A$1:$M$150,MATCH(Analysis!$A$56,'MorningStar Data'!$A$1:$A$150,0),J1+1)/100)</f>
        <v>0.1946</v>
      </c>
      <c r="K56" s="35">
        <f>IF(INDEX('MorningStar Data'!$A$1:$M$150,MATCH(Analysis!$A$56,'MorningStar Data'!$A$1:$A$150,0),K1+1)/100=0,"",INDEX('MorningStar Data'!$A$1:$M$150,MATCH(Analysis!$A$56,'MorningStar Data'!$A$1:$A$150,0),K1+1)/100)</f>
        <v>0.183</v>
      </c>
      <c r="L56" s="35">
        <f>IF(INDEX('MorningStar Data'!$A$1:$M$150,MATCH(Analysis!$A$56,'MorningStar Data'!$A$1:$A$150,0),L1+1)/100=0,"",INDEX('MorningStar Data'!$A$1:$M$150,MATCH(Analysis!$A$56,'MorningStar Data'!$A$1:$A$150,0),L1+1)/100)</f>
        <v>0.24280000000000002</v>
      </c>
      <c r="M56" s="16">
        <f>AVERAGE(C50:L50)</f>
        <v>-5.3115411689755254E-2</v>
      </c>
      <c r="N56" s="17">
        <f>STDEV(C50:L50)</f>
        <v>1.0232975467023188E-2</v>
      </c>
      <c r="O56" s="18">
        <f>(M56-P56)/M56</f>
        <v>0.59311696152205984</v>
      </c>
      <c r="P56" s="17">
        <f>((1+IF(C50="",0,C50))*(1+IF(D50="",0,D50))*(1+IF(E50="",0,E50))*(1+IF(F50="",0,F50))*(1+IF(G50="",0,G50))*(1+IF(H50="",0,H50))*(1+IF(I50="",0,I50))*(1+IF(J50="",0,J50))*(1+IF(K50="",0,K50))*(1+IF(L50="",0,L50)))^(1/10)-1</f>
        <v>-2.1611760098334321E-2</v>
      </c>
    </row>
    <row r="57" spans="1:16">
      <c r="A57" t="s">
        <v>188</v>
      </c>
      <c r="B57" s="25"/>
      <c r="C57" s="8"/>
      <c r="D57" s="11">
        <f t="shared" ref="D57:L57" si="120">(D56/C56)-1</f>
        <v>0.65322580645161277</v>
      </c>
      <c r="E57" s="11">
        <f t="shared" si="120"/>
        <v>3.2317073170731847E-2</v>
      </c>
      <c r="F57" s="11">
        <f t="shared" si="120"/>
        <v>9.6278795038393206E-2</v>
      </c>
      <c r="G57" s="11">
        <f t="shared" si="120"/>
        <v>0.29849137931034497</v>
      </c>
      <c r="H57" s="11">
        <f t="shared" si="120"/>
        <v>0.13485477178423233</v>
      </c>
      <c r="I57" s="11">
        <f t="shared" si="120"/>
        <v>-0.38683729433272407</v>
      </c>
      <c r="J57" s="11">
        <f t="shared" si="120"/>
        <v>0.16040548598688131</v>
      </c>
      <c r="K57" s="11">
        <f t="shared" si="120"/>
        <v>-5.9609455292908509E-2</v>
      </c>
      <c r="L57" s="11">
        <f t="shared" si="120"/>
        <v>0.32677595628415301</v>
      </c>
    </row>
    <row r="58" spans="1:16">
      <c r="A58" s="15" t="s">
        <v>142</v>
      </c>
      <c r="B58" s="25"/>
      <c r="C58" s="11"/>
      <c r="D58" s="11"/>
      <c r="E58" s="11">
        <f>(E56/C56)^(1/3)-1</f>
        <v>0.19503812855623925</v>
      </c>
      <c r="F58" s="11">
        <f t="shared" ref="F58" si="121">(F56/D56)^(1/3)-1</f>
        <v>4.2104747984863078E-2</v>
      </c>
      <c r="G58" s="11">
        <f t="shared" ref="G58" si="122">(G56/E56)^(1/3)-1</f>
        <v>0.12491582966729387</v>
      </c>
      <c r="H58" s="11">
        <f t="shared" ref="H58" si="123">(H56/F56)^(1/3)-1</f>
        <v>0.13795857542876244</v>
      </c>
      <c r="I58" s="11">
        <f t="shared" ref="I58" si="124">(I56/G56)^(1/3)-1</f>
        <v>-0.1138538805069027</v>
      </c>
      <c r="J58" s="11">
        <f t="shared" ref="J58" si="125">(J56/H56)^(1/3)-1</f>
        <v>-0.10725278971660646</v>
      </c>
      <c r="K58" s="11">
        <f t="shared" ref="K58" si="126">(K56/I56)^(1/3)-1</f>
        <v>2.9530796770960377E-2</v>
      </c>
      <c r="L58" s="11">
        <f t="shared" ref="L58" si="127">(L56/J56)^(1/3)-1</f>
        <v>7.6552669397770279E-2</v>
      </c>
    </row>
    <row r="59" spans="1:16">
      <c r="A59" s="15" t="s">
        <v>143</v>
      </c>
      <c r="B59" s="25"/>
      <c r="C59" s="11"/>
      <c r="D59" s="11"/>
      <c r="E59" s="11"/>
      <c r="F59" s="11"/>
      <c r="G59" s="11">
        <f>(G56/C56)^(1/5)-1</f>
        <v>0.19426601565915269</v>
      </c>
      <c r="H59" s="11">
        <f t="shared" ref="H59" si="128">(H56/D56)^(1/5)-1</f>
        <v>0.10770137938291247</v>
      </c>
      <c r="I59" s="11">
        <f t="shared" ref="I59" si="129">(I56/E56)^(1/5)-1</f>
        <v>-1.8973218669284808E-3</v>
      </c>
      <c r="J59" s="11">
        <f t="shared" ref="J59" si="130">(J56/F56)^(1/5)-1</f>
        <v>9.5154566830724097E-3</v>
      </c>
      <c r="K59" s="11">
        <f t="shared" ref="K59" si="131">(K56/G56)^(1/5)-1</f>
        <v>-5.3573680071990259E-2</v>
      </c>
      <c r="L59" s="11">
        <f t="shared" ref="L59" si="132">(L56/H56)^(1/5)-1</f>
        <v>-2.3531427043266939E-2</v>
      </c>
    </row>
    <row r="60" spans="1:16">
      <c r="A60" s="15" t="s">
        <v>144</v>
      </c>
      <c r="B60" s="25"/>
      <c r="C60" s="11"/>
      <c r="D60" s="11"/>
      <c r="E60" s="11"/>
      <c r="F60" s="11"/>
      <c r="G60" s="11"/>
      <c r="H60" s="11"/>
      <c r="I60" s="11">
        <f>(I56/C56)^(1/7)-1</f>
        <v>7.7890103060241689E-2</v>
      </c>
      <c r="J60" s="11">
        <f t="shared" ref="J60" si="133">(J56/D56)^(1/7)-1</f>
        <v>2.4741067016728291E-2</v>
      </c>
      <c r="K60" s="11">
        <f t="shared" ref="K60" si="134">(K56/E56)^(1/7)-1</f>
        <v>1.1178281510498378E-2</v>
      </c>
      <c r="L60" s="11">
        <f t="shared" ref="L60" si="135">(L56/F56)^(1/7)-1</f>
        <v>3.9123686064296281E-2</v>
      </c>
    </row>
    <row r="61" spans="1:16">
      <c r="B61" s="46" t="s">
        <v>152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6">
      <c r="A62" s="37" t="s">
        <v>145</v>
      </c>
      <c r="B62" s="23">
        <v>769.12</v>
      </c>
      <c r="C62" s="23">
        <v>208.55</v>
      </c>
      <c r="D62" s="23">
        <v>224.69</v>
      </c>
      <c r="E62" s="23">
        <v>273.08</v>
      </c>
      <c r="F62" s="23">
        <v>300.05</v>
      </c>
      <c r="G62" s="23">
        <v>373.69</v>
      </c>
      <c r="H62" s="23">
        <v>516.25</v>
      </c>
      <c r="I62" s="23">
        <v>556.38</v>
      </c>
      <c r="J62" s="23">
        <v>628.28</v>
      </c>
      <c r="K62" s="23">
        <v>706.73</v>
      </c>
      <c r="L62" s="23">
        <v>714.33</v>
      </c>
      <c r="M62" s="4">
        <f t="shared" ref="M62" si="136">AVERAGE(C62:L62)</f>
        <v>450.20300000000009</v>
      </c>
      <c r="N62" s="4">
        <f t="shared" ref="N62" si="137">STDEV(C62:L62)</f>
        <v>197.74881896261994</v>
      </c>
      <c r="O62" s="7">
        <f>(M62-P62)/M62</f>
        <v>9.1474938384646168E-2</v>
      </c>
      <c r="P62" s="19">
        <f>((1+IF(C62="",0,C62))*(1+IF(D62="",0,D62))*(1+IF(E62="",0,E62))*(1+IF(F62="",0,F62))*(1+IF(G62="",0,G62))*(1+IF(H62="",0,H62))*(1+IF(I62="",0,I62))*(1+IF(J62="",0,J62))*(1+IF(K62="",0,K62))*(1+IF(L62="",0,L62)))^(1/10)-1</f>
        <v>409.02070831441722</v>
      </c>
    </row>
    <row r="63" spans="1:16">
      <c r="A63" t="s">
        <v>189</v>
      </c>
      <c r="B63" s="40"/>
      <c r="C63" s="8"/>
      <c r="D63" s="11">
        <f t="shared" ref="D63:L63" si="138">(D62/C62)-1</f>
        <v>7.7391512826660236E-2</v>
      </c>
      <c r="E63" s="11">
        <f t="shared" si="138"/>
        <v>0.21536338955894774</v>
      </c>
      <c r="F63" s="11">
        <f t="shared" si="138"/>
        <v>9.8762267467408904E-2</v>
      </c>
      <c r="G63" s="11">
        <f t="shared" si="138"/>
        <v>0.24542576237293789</v>
      </c>
      <c r="H63" s="11">
        <f t="shared" si="138"/>
        <v>0.3814926810993069</v>
      </c>
      <c r="I63" s="11">
        <f t="shared" si="138"/>
        <v>7.7733656174334032E-2</v>
      </c>
      <c r="J63" s="11">
        <f t="shared" si="138"/>
        <v>0.12922822531363454</v>
      </c>
      <c r="K63" s="11">
        <f t="shared" si="138"/>
        <v>0.12486471000191002</v>
      </c>
      <c r="L63" s="11">
        <f t="shared" si="138"/>
        <v>1.0753753201363958E-2</v>
      </c>
    </row>
    <row r="64" spans="1:16">
      <c r="A64" s="38" t="s">
        <v>146</v>
      </c>
      <c r="B64" s="40"/>
      <c r="C64" s="39"/>
      <c r="D64" s="11"/>
      <c r="E64" s="11">
        <f>(E62/C62)^(1/3)-1</f>
        <v>9.4023287827554203E-2</v>
      </c>
      <c r="F64" s="11">
        <f t="shared" ref="F64" si="139">(F62/D62)^(1/3)-1</f>
        <v>0.10120953282075162</v>
      </c>
      <c r="G64" s="11">
        <f t="shared" ref="G64" si="140">(G62/E62)^(1/3)-1</f>
        <v>0.11021526399635895</v>
      </c>
      <c r="H64" s="11">
        <f t="shared" ref="H64" si="141">(H62/F62)^(1/3)-1</f>
        <v>0.19827218367396982</v>
      </c>
      <c r="I64" s="11">
        <f t="shared" ref="I64" si="142">(I62/G62)^(1/3)-1</f>
        <v>0.14187880354974425</v>
      </c>
      <c r="J64" s="11">
        <f t="shared" ref="J64" si="143">(J62/H62)^(1/3)-1</f>
        <v>6.7655291387665573E-2</v>
      </c>
      <c r="K64" s="11">
        <f t="shared" ref="K64" si="144">(K62/I62)^(1/3)-1</f>
        <v>8.2997212912774954E-2</v>
      </c>
      <c r="L64" s="11">
        <f t="shared" ref="L64" si="145">(L62/J62)^(1/3)-1</f>
        <v>4.3714903423144547E-2</v>
      </c>
    </row>
    <row r="65" spans="1:12">
      <c r="A65" s="38" t="s">
        <v>147</v>
      </c>
      <c r="B65" s="40"/>
      <c r="C65" s="39"/>
      <c r="D65" s="11"/>
      <c r="E65" s="11"/>
      <c r="F65" s="11"/>
      <c r="G65" s="11">
        <f>(G62/C62)^(1/5)-1</f>
        <v>0.12372555241926464</v>
      </c>
      <c r="H65" s="11">
        <f t="shared" ref="H65" si="146">(H62/D62)^(1/5)-1</f>
        <v>0.18101459341923021</v>
      </c>
      <c r="I65" s="11">
        <f t="shared" ref="I65" si="147">(I62/E62)^(1/5)-1</f>
        <v>0.15296552928708618</v>
      </c>
      <c r="J65" s="11">
        <f t="shared" ref="J65" si="148">(J62/F62)^(1/5)-1</f>
        <v>0.1592895492052826</v>
      </c>
      <c r="K65" s="11">
        <f t="shared" ref="K65" si="149">(K62/G62)^(1/5)-1</f>
        <v>0.13592173671011198</v>
      </c>
      <c r="L65" s="11">
        <f t="shared" ref="L65" si="150">(L62/H62)^(1/5)-1</f>
        <v>6.7106499290910282E-2</v>
      </c>
    </row>
    <row r="66" spans="1:12">
      <c r="A66" s="38" t="s">
        <v>148</v>
      </c>
      <c r="B66" s="40"/>
      <c r="C66" s="39"/>
      <c r="D66" s="11"/>
      <c r="E66" s="11"/>
      <c r="F66" s="11"/>
      <c r="G66" s="11"/>
      <c r="H66" s="11"/>
      <c r="I66" s="11">
        <f>(I62/C62)^(1/7)-1</f>
        <v>0.15048295299427439</v>
      </c>
      <c r="J66" s="11">
        <f t="shared" ref="J66" si="151">(J62/D62)^(1/7)-1</f>
        <v>0.15823221857565883</v>
      </c>
      <c r="K66" s="11">
        <f t="shared" ref="K66" si="152">(K62/E62)^(1/7)-1</f>
        <v>0.1454992381926159</v>
      </c>
      <c r="L66" s="11">
        <f t="shared" ref="L66" si="153">(L62/F62)^(1/7)-1</f>
        <v>0.13191818434753499</v>
      </c>
    </row>
  </sheetData>
  <mergeCells count="1">
    <mergeCell ref="B61:L6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C7"/>
  <sheetViews>
    <sheetView workbookViewId="0">
      <selection activeCell="B7" sqref="B7"/>
    </sheetView>
  </sheetViews>
  <sheetFormatPr defaultRowHeight="14.4"/>
  <cols>
    <col min="1" max="1" width="23.109375" bestFit="1" customWidth="1"/>
    <col min="2" max="2" width="34.109375" bestFit="1" customWidth="1"/>
    <col min="3" max="3" width="43" bestFit="1" customWidth="1"/>
  </cols>
  <sheetData>
    <row r="1" spans="1:3">
      <c r="A1" s="6" t="s">
        <v>95</v>
      </c>
      <c r="B1" t="s">
        <v>96</v>
      </c>
      <c r="C1" t="s">
        <v>97</v>
      </c>
    </row>
    <row r="2" spans="1:3">
      <c r="B2" t="s">
        <v>98</v>
      </c>
    </row>
    <row r="3" spans="1:3">
      <c r="A3" s="6" t="s">
        <v>101</v>
      </c>
      <c r="B3" t="s">
        <v>99</v>
      </c>
    </row>
    <row r="4" spans="1:3">
      <c r="B4" t="s">
        <v>102</v>
      </c>
    </row>
    <row r="5" spans="1:3">
      <c r="A5" s="6" t="s">
        <v>103</v>
      </c>
      <c r="B5" t="s">
        <v>105</v>
      </c>
    </row>
    <row r="6" spans="1:3">
      <c r="B6" t="s">
        <v>157</v>
      </c>
    </row>
    <row r="7" spans="1:3">
      <c r="A7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00"/>
  <sheetViews>
    <sheetView workbookViewId="0">
      <selection activeCell="B3" sqref="B3"/>
    </sheetView>
  </sheetViews>
  <sheetFormatPr defaultRowHeight="14.4"/>
  <cols>
    <col min="1" max="1" width="25.21875" bestFit="1" customWidth="1"/>
    <col min="2" max="2" width="28.88671875" customWidth="1"/>
    <col min="3" max="3" width="25.21875" bestFit="1" customWidth="1"/>
    <col min="4" max="4" width="29.77734375" customWidth="1"/>
    <col min="7" max="7" width="8.88671875" customWidth="1"/>
    <col min="8" max="8" width="9" customWidth="1"/>
    <col min="9" max="20" width="8.88671875" customWidth="1"/>
    <col min="21" max="21" width="8.77734375" customWidth="1"/>
    <col min="22" max="22" width="31.88671875" bestFit="1" customWidth="1"/>
    <col min="23" max="27" width="8.88671875" customWidth="1"/>
  </cols>
  <sheetData>
    <row r="1" spans="1:35">
      <c r="A1" t="s">
        <v>109</v>
      </c>
      <c r="V1" t="s">
        <v>107</v>
      </c>
      <c r="Z1">
        <v>2</v>
      </c>
      <c r="AA1">
        <f>Z1+1</f>
        <v>3</v>
      </c>
      <c r="AB1">
        <f t="shared" ref="AB1:AI1" si="0">AA1+1</f>
        <v>4</v>
      </c>
      <c r="AC1">
        <f t="shared" si="0"/>
        <v>5</v>
      </c>
      <c r="AD1">
        <f t="shared" si="0"/>
        <v>6</v>
      </c>
      <c r="AE1">
        <f t="shared" si="0"/>
        <v>7</v>
      </c>
      <c r="AF1">
        <f t="shared" si="0"/>
        <v>8</v>
      </c>
      <c r="AG1">
        <f t="shared" si="0"/>
        <v>9</v>
      </c>
      <c r="AH1">
        <f t="shared" si="0"/>
        <v>10</v>
      </c>
      <c r="AI1">
        <f t="shared" si="0"/>
        <v>11</v>
      </c>
    </row>
    <row r="2" spans="1:35">
      <c r="A2" s="15" t="s">
        <v>106</v>
      </c>
      <c r="B2" s="23" t="s">
        <v>193</v>
      </c>
      <c r="V2" t="str">
        <f>Analysis!A3</f>
        <v>Tax Rate %</v>
      </c>
      <c r="Z2" s="5">
        <f>VALUE(Analysis!C2)</f>
        <v>2005</v>
      </c>
      <c r="AA2" s="5">
        <f>VALUE(Analysis!D2)</f>
        <v>2006</v>
      </c>
      <c r="AB2" s="5">
        <f>VALUE(Analysis!E2)</f>
        <v>2007</v>
      </c>
      <c r="AC2" s="5">
        <f>VALUE(Analysis!F2)</f>
        <v>2008</v>
      </c>
      <c r="AD2" s="5">
        <f>VALUE(Analysis!G2)</f>
        <v>2009</v>
      </c>
      <c r="AE2" s="5">
        <f>VALUE(Analysis!H2)</f>
        <v>2010</v>
      </c>
      <c r="AF2" s="5">
        <f>VALUE(Analysis!I2)</f>
        <v>2011</v>
      </c>
      <c r="AG2" s="5">
        <f>VALUE(Analysis!J2)</f>
        <v>2012</v>
      </c>
      <c r="AH2" s="5">
        <f>VALUE(Analysis!K2)</f>
        <v>2013</v>
      </c>
      <c r="AI2" s="5">
        <f>VALUE(Analysis!L2)</f>
        <v>2014</v>
      </c>
    </row>
    <row r="3" spans="1:35">
      <c r="A3" s="15" t="s">
        <v>106</v>
      </c>
      <c r="B3" s="23" t="s">
        <v>123</v>
      </c>
      <c r="G3" s="5"/>
      <c r="V3" t="str">
        <f>Analysis!A4</f>
        <v>Gross Margin %</v>
      </c>
      <c r="Z3">
        <f>IF(INDEX(Analysis!$B$3:$L$68,MATCH(Graph!$B$2,Analysis!$A$3:$A$68,0),Z1)="",NA(),INDEX(Analysis!$B$3:$L$68,MATCH(Graph!$B$2,Analysis!$A$3:$A$68,0),Z1))</f>
        <v>419</v>
      </c>
      <c r="AA3">
        <f>IF(INDEX(Analysis!$B$3:$L$68,MATCH(Graph!$B$2,Analysis!$A$3:$A$68,0),AA1)="",NA(),INDEX(Analysis!$B$3:$L$68,MATCH(Graph!$B$2,Analysis!$A$3:$A$68,0),AA1))</f>
        <v>555</v>
      </c>
      <c r="AB3">
        <f>IF(INDEX(Analysis!$B$3:$L$68,MATCH(Graph!$B$2,Analysis!$A$3:$A$68,0),AB1)="",NA(),INDEX(Analysis!$B$3:$L$68,MATCH(Graph!$B$2,Analysis!$A$3:$A$68,0),AB1))</f>
        <v>850</v>
      </c>
      <c r="AC3">
        <f>IF(INDEX(Analysis!$B$3:$L$68,MATCH(Graph!$B$2,Analysis!$A$3:$A$68,0),AC1)="",NA(),INDEX(Analysis!$B$3:$L$68,MATCH(Graph!$B$2,Analysis!$A$3:$A$68,0),AC1))</f>
        <v>1155</v>
      </c>
      <c r="AD3">
        <f>IF(INDEX(Analysis!$B$3:$L$68,MATCH(Graph!$B$2,Analysis!$A$3:$A$68,0),AD1)="",NA(),INDEX(Analysis!$B$3:$L$68,MATCH(Graph!$B$2,Analysis!$A$3:$A$68,0),AD1))</f>
        <v>1281</v>
      </c>
      <c r="AE3">
        <f>IF(INDEX(Analysis!$B$3:$L$68,MATCH(Graph!$B$2,Analysis!$A$3:$A$68,0),AE1)="",NA(),INDEX(Analysis!$B$3:$L$68,MATCH(Graph!$B$2,Analysis!$A$3:$A$68,0),AE1))</f>
        <v>1313</v>
      </c>
      <c r="AF3">
        <f>IF(INDEX(Analysis!$B$3:$L$68,MATCH(Graph!$B$2,Analysis!$A$3:$A$68,0),AF1)="",NA(),INDEX(Analysis!$B$3:$L$68,MATCH(Graph!$B$2,Analysis!$A$3:$A$68,0),AF1))</f>
        <v>1499</v>
      </c>
      <c r="AG3">
        <f>IF(INDEX(Analysis!$B$3:$L$68,MATCH(Graph!$B$2,Analysis!$A$3:$A$68,0),AG1)="",NA(),INDEX(Analysis!$B$3:$L$68,MATCH(Graph!$B$2,Analysis!$A$3:$A$68,0),AG1))</f>
        <v>1716</v>
      </c>
      <c r="AH3">
        <f>IF(INDEX(Analysis!$B$3:$L$68,MATCH(Graph!$B$2,Analysis!$A$3:$A$68,0),AH1)="",NA(),INDEX(Analysis!$B$3:$L$68,MATCH(Graph!$B$2,Analysis!$A$3:$A$68,0),AH1))</f>
        <v>1725</v>
      </c>
      <c r="AI3">
        <f>IF(INDEX(Analysis!$B$3:$L$68,MATCH(Graph!$B$2,Analysis!$A$3:$A$68,0),AI1)="",NA(),INDEX(Analysis!$B$3:$L$68,MATCH(Graph!$B$2,Analysis!$A$3:$A$68,0),AI1))</f>
        <v>1751</v>
      </c>
    </row>
    <row r="4" spans="1:35">
      <c r="A4" s="15" t="s">
        <v>108</v>
      </c>
      <c r="B4" s="23" t="s">
        <v>107</v>
      </c>
      <c r="V4" t="str">
        <f>Analysis!A5</f>
        <v>EBT Margin</v>
      </c>
      <c r="Z4" t="e">
        <f>IF(INDEX(Analysis!$B$3:$L$68,MATCH(Graph!$B$3,Analysis!$A$3:$A$68,0),Z1)="",NA(),INDEX(Analysis!$B$3:$L$68,MATCH(Graph!$B$3,Analysis!$A$3:$A$68,0),Z1))</f>
        <v>#N/A</v>
      </c>
      <c r="AA4" t="e">
        <f>IF(INDEX(Analysis!$B$3:$L$68,MATCH(Graph!$B$3,Analysis!$A$3:$A$68,0),AA1)="",NA(),INDEX(Analysis!$B$3:$L$68,MATCH(Graph!$B$3,Analysis!$A$3:$A$68,0),AA1))</f>
        <v>#N/A</v>
      </c>
      <c r="AB4" t="e">
        <f>IF(INDEX(Analysis!$B$3:$L$68,MATCH(Graph!$B$3,Analysis!$A$3:$A$68,0),AB1)="",NA(),INDEX(Analysis!$B$3:$L$68,MATCH(Graph!$B$3,Analysis!$A$3:$A$68,0),AB1))</f>
        <v>#N/A</v>
      </c>
      <c r="AC4" t="e">
        <f>IF(INDEX(Analysis!$B$3:$L$68,MATCH(Graph!$B$3,Analysis!$A$3:$A$68,0),AC1)="",NA(),INDEX(Analysis!$B$3:$L$68,MATCH(Graph!$B$3,Analysis!$A$3:$A$68,0),AC1))</f>
        <v>#N/A</v>
      </c>
      <c r="AD4" t="e">
        <f>IF(INDEX(Analysis!$B$3:$L$68,MATCH(Graph!$B$3,Analysis!$A$3:$A$68,0),AD1)="",NA(),INDEX(Analysis!$B$3:$L$68,MATCH(Graph!$B$3,Analysis!$A$3:$A$68,0),AD1))</f>
        <v>#N/A</v>
      </c>
      <c r="AE4" t="e">
        <f>IF(INDEX(Analysis!$B$3:$L$68,MATCH(Graph!$B$3,Analysis!$A$3:$A$68,0),AE1)="",NA(),INDEX(Analysis!$B$3:$L$68,MATCH(Graph!$B$3,Analysis!$A$3:$A$68,0),AE1))</f>
        <v>#N/A</v>
      </c>
      <c r="AF4">
        <f>IF(INDEX(Analysis!$B$3:$L$68,MATCH(Graph!$B$3,Analysis!$A$3:$A$68,0),AF1)="",NA(),INDEX(Analysis!$B$3:$L$68,MATCH(Graph!$B$3,Analysis!$A$3:$A$68,0),AF1))</f>
        <v>-5.2126737175127835E-2</v>
      </c>
      <c r="AG4">
        <f>IF(INDEX(Analysis!$B$3:$L$68,MATCH(Graph!$B$3,Analysis!$A$3:$A$68,0),AG1)="",NA(),INDEX(Analysis!$B$3:$L$68,MATCH(Graph!$B$3,Analysis!$A$3:$A$68,0),AG1))</f>
        <v>-3.9807009838871199E-2</v>
      </c>
      <c r="AH4">
        <f>IF(INDEX(Analysis!$B$3:$L$68,MATCH(Graph!$B$3,Analysis!$A$3:$A$68,0),AH1)="",NA(),INDEX(Analysis!$B$3:$L$68,MATCH(Graph!$B$3,Analysis!$A$3:$A$68,0),AH1))</f>
        <v>-5.6693814888088889E-2</v>
      </c>
      <c r="AI4">
        <f>IF(INDEX(Analysis!$B$3:$L$68,MATCH(Graph!$B$3,Analysis!$A$3:$A$68,0),AI1)="",NA(),INDEX(Analysis!$B$3:$L$68,MATCH(Graph!$B$3,Analysis!$A$3:$A$68,0),AI1))</f>
        <v>-5.8027976654880797E-2</v>
      </c>
    </row>
    <row r="5" spans="1:35">
      <c r="A5" s="15" t="s">
        <v>108</v>
      </c>
      <c r="B5" s="23" t="s">
        <v>107</v>
      </c>
      <c r="V5" t="str">
        <f>Analysis!A6</f>
        <v>Operating Margin %</v>
      </c>
      <c r="Z5" t="e">
        <f>IF(INDEX(Analysis!$B$3:$L$68,MATCH(Graph!$B$4,Analysis!$A$3:$A$68,0),Z1)="",NA(),INDEX(Analysis!$B$5:$L$68,MATCH(Graph!$B$4,Analysis!$A$3:$A$68,0),Z1))</f>
        <v>#N/A</v>
      </c>
      <c r="AA5" t="e">
        <f>IF(INDEX(Analysis!$B$3:$L$68,MATCH(Graph!$B$4,Analysis!$A$3:$A$68,0),AA1)="",NA(),INDEX(Analysis!$B$5:$L$68,MATCH(Graph!$B$4,Analysis!$A$3:$A$68,0),AA1))</f>
        <v>#N/A</v>
      </c>
      <c r="AB5" t="e">
        <f>IF(INDEX(Analysis!$B$3:$L$68,MATCH(Graph!$B$4,Analysis!$A$3:$A$68,0),AB1)="",NA(),INDEX(Analysis!$B$5:$L$68,MATCH(Graph!$B$4,Analysis!$A$3:$A$68,0),AB1))</f>
        <v>#N/A</v>
      </c>
      <c r="AC5" t="e">
        <f>IF(INDEX(Analysis!$B$3:$L$68,MATCH(Graph!$B$4,Analysis!$A$3:$A$68,0),AC1)="",NA(),INDEX(Analysis!$B$5:$L$68,MATCH(Graph!$B$4,Analysis!$A$3:$A$68,0),AC1))</f>
        <v>#N/A</v>
      </c>
      <c r="AD5" t="e">
        <f>IF(INDEX(Analysis!$B$3:$L$68,MATCH(Graph!$B$4,Analysis!$A$3:$A$68,0),AD1)="",NA(),INDEX(Analysis!$B$5:$L$68,MATCH(Graph!$B$4,Analysis!$A$3:$A$68,0),AD1))</f>
        <v>#N/A</v>
      </c>
      <c r="AE5" t="e">
        <f>IF(INDEX(Analysis!$B$3:$L$68,MATCH(Graph!$B$4,Analysis!$A$3:$A$68,0),AE1)="",NA(),INDEX(Analysis!$B$5:$L$68,MATCH(Graph!$B$4,Analysis!$A$3:$A$68,0),AE1))</f>
        <v>#N/A</v>
      </c>
      <c r="AF5" t="e">
        <f>IF(INDEX(Analysis!$B$3:$L$68,MATCH(Graph!$B$4,Analysis!$A$3:$A$68,0),AF1)="",NA(),INDEX(Analysis!$B$5:$L$68,MATCH(Graph!$B$4,Analysis!$A$3:$A$68,0),AF1))</f>
        <v>#N/A</v>
      </c>
      <c r="AG5" t="e">
        <f>IF(INDEX(Analysis!$B$3:$L$68,MATCH(Graph!$B$4,Analysis!$A$3:$A$68,0),AG1)="",NA(),INDEX(Analysis!$B$5:$L$68,MATCH(Graph!$B$4,Analysis!$A$3:$A$68,0),AG1))</f>
        <v>#N/A</v>
      </c>
      <c r="AH5" t="e">
        <f>IF(INDEX(Analysis!$B$3:$L$68,MATCH(Graph!$B$4,Analysis!$A$3:$A$68,0),AH1)="",NA(),INDEX(Analysis!$B$5:$L$68,MATCH(Graph!$B$4,Analysis!$A$3:$A$68,0),AH1))</f>
        <v>#N/A</v>
      </c>
      <c r="AI5" t="e">
        <f>IF(INDEX(Analysis!$B$3:$L$68,MATCH(Graph!$B$4,Analysis!$A$3:$A$68,0),AI1)="",NA(),INDEX(Analysis!$B$5:$L$68,MATCH(Graph!$B$4,Analysis!$A$3:$A$68,0),AI1))</f>
        <v>#N/A</v>
      </c>
    </row>
    <row r="6" spans="1:35">
      <c r="V6" t="str">
        <f>Analysis!A7</f>
        <v>Return on Equity %</v>
      </c>
      <c r="Z6" t="e">
        <f>IF(INDEX(Analysis!$B$3:$L$68,MATCH(Graph!$B$5,Analysis!$A$3:$A$68,0),Z1)="",NA(),INDEX(Analysis!$B$5:$L$68,MATCH(Graph!$B$5,Analysis!$A$3:$A$68,0),Z1))</f>
        <v>#N/A</v>
      </c>
      <c r="AA6" t="e">
        <f>IF(INDEX(Analysis!$B$3:$L$68,MATCH(Graph!$B$5,Analysis!$A$3:$A$68,0),AA1)="",NA(),INDEX(Analysis!$B$5:$L$68,MATCH(Graph!$B$5,Analysis!$A$3:$A$68,0),AA1))</f>
        <v>#N/A</v>
      </c>
      <c r="AB6" t="e">
        <f>IF(INDEX(Analysis!$B$3:$L$68,MATCH(Graph!$B$5,Analysis!$A$3:$A$68,0),AB1)="",NA(),INDEX(Analysis!$B$5:$L$68,MATCH(Graph!$B$5,Analysis!$A$3:$A$68,0),AB1))</f>
        <v>#N/A</v>
      </c>
      <c r="AC6" t="e">
        <f>IF(INDEX(Analysis!$B$3:$L$68,MATCH(Graph!$B$5,Analysis!$A$3:$A$68,0),AC1)="",NA(),INDEX(Analysis!$B$5:$L$68,MATCH(Graph!$B$5,Analysis!$A$3:$A$68,0),AC1))</f>
        <v>#N/A</v>
      </c>
      <c r="AD6" t="e">
        <f>IF(INDEX(Analysis!$B$3:$L$68,MATCH(Graph!$B$5,Analysis!$A$3:$A$68,0),AD1)="",NA(),INDEX(Analysis!$B$5:$L$68,MATCH(Graph!$B$5,Analysis!$A$3:$A$68,0),AD1))</f>
        <v>#N/A</v>
      </c>
      <c r="AE6" t="e">
        <f>IF(INDEX(Analysis!$B$3:$L$68,MATCH(Graph!$B$5,Analysis!$A$3:$A$68,0),AE1)="",NA(),INDEX(Analysis!$B$5:$L$68,MATCH(Graph!$B$5,Analysis!$A$3:$A$68,0),AE1))</f>
        <v>#N/A</v>
      </c>
      <c r="AF6" t="e">
        <f>IF(INDEX(Analysis!$B$3:$L$68,MATCH(Graph!$B$5,Analysis!$A$3:$A$68,0),AF1)="",NA(),INDEX(Analysis!$B$5:$L$68,MATCH(Graph!$B$5,Analysis!$A$3:$A$68,0),AF1))</f>
        <v>#N/A</v>
      </c>
      <c r="AG6" t="e">
        <f>IF(INDEX(Analysis!$B$3:$L$68,MATCH(Graph!$B$5,Analysis!$A$3:$A$68,0),AG1)="",NA(),INDEX(Analysis!$B$5:$L$68,MATCH(Graph!$B$5,Analysis!$A$3:$A$68,0),AG1))</f>
        <v>#N/A</v>
      </c>
      <c r="AH6" t="e">
        <f>IF(INDEX(Analysis!$B$3:$L$68,MATCH(Graph!$B$5,Analysis!$A$3:$A$68,0),AH1)="",NA(),INDEX(Analysis!$B$5:$L$68,MATCH(Graph!$B$5,Analysis!$A$3:$A$68,0),AH1))</f>
        <v>#N/A</v>
      </c>
      <c r="AI6" t="e">
        <f>IF(INDEX(Analysis!$B$3:$L$68,MATCH(Graph!$B$5,Analysis!$A$3:$A$68,0),AI1)="",NA(),INDEX(Analysis!$B$5:$L$68,MATCH(Graph!$B$5,Analysis!$A$3:$A$68,0),AI1))</f>
        <v>#N/A</v>
      </c>
    </row>
    <row r="7" spans="1:35">
      <c r="V7" t="str">
        <f>Analysis!A8</f>
        <v>1Y rolling growth growth in RoE</v>
      </c>
    </row>
    <row r="8" spans="1:35">
      <c r="V8" t="str">
        <f>Analysis!A9</f>
        <v>3Y rolling growth RoE</v>
      </c>
    </row>
    <row r="9" spans="1:35">
      <c r="V9" t="str">
        <f>Analysis!A10</f>
        <v>5Y rolling growth RoE</v>
      </c>
    </row>
    <row r="10" spans="1:35">
      <c r="V10" t="str">
        <f>Analysis!A11</f>
        <v>7Y rolling growth RoE</v>
      </c>
    </row>
    <row r="11" spans="1:35">
      <c r="V11" t="str">
        <f>Analysis!A12</f>
        <v>Return on Invested Capital %</v>
      </c>
    </row>
    <row r="12" spans="1:35">
      <c r="V12" t="str">
        <f>Analysis!A13</f>
        <v>1Y rolling growth growth in RoIC</v>
      </c>
    </row>
    <row r="13" spans="1:35">
      <c r="V13" t="str">
        <f>Analysis!A14</f>
        <v>3Y rolling growth ROIC</v>
      </c>
    </row>
    <row r="14" spans="1:35">
      <c r="V14" t="str">
        <f>Analysis!A15</f>
        <v>5Y rolling growth ROIC</v>
      </c>
    </row>
    <row r="15" spans="1:35">
      <c r="V15" t="str">
        <f>Analysis!A16</f>
        <v>7Y rolling growth ROIC</v>
      </c>
    </row>
    <row r="16" spans="1:35">
      <c r="V16" t="str">
        <f>Analysis!A17</f>
        <v>Return on Assets %</v>
      </c>
    </row>
    <row r="17" spans="22:22">
      <c r="V17" t="str">
        <f>Analysis!A19</f>
        <v>Shares Mil</v>
      </c>
    </row>
    <row r="18" spans="22:22">
      <c r="V18" t="str">
        <f>Analysis!A20</f>
        <v>Net Income USD Mil</v>
      </c>
    </row>
    <row r="19" spans="22:22">
      <c r="V19" t="str">
        <f>Analysis!A21</f>
        <v>Earnings Per Share USD</v>
      </c>
    </row>
    <row r="20" spans="22:22">
      <c r="V20" t="str">
        <f>Analysis!A22</f>
        <v>Dividends USD</v>
      </c>
    </row>
    <row r="21" spans="22:22">
      <c r="V21" t="str">
        <f>Analysis!A23</f>
        <v>Payout Ratio %</v>
      </c>
    </row>
    <row r="22" spans="22:22">
      <c r="V22" t="str">
        <f>Analysis!A24</f>
        <v>Diluted Earnings Per Share*</v>
      </c>
    </row>
    <row r="23" spans="22:22">
      <c r="V23" t="str">
        <f>Analysis!A25</f>
        <v>1Y rolling growth growth in Diluted EPS</v>
      </c>
    </row>
    <row r="24" spans="22:22">
      <c r="V24" t="str">
        <f>Analysis!A26</f>
        <v>3Y rolling growth diluted EPS</v>
      </c>
    </row>
    <row r="25" spans="22:22">
      <c r="V25" t="str">
        <f>Analysis!A27</f>
        <v>5Y rolling growth diluted EPS</v>
      </c>
    </row>
    <row r="26" spans="22:22">
      <c r="V26" t="str">
        <f>Analysis!A28</f>
        <v>7Y rolling growth diluted EPS</v>
      </c>
    </row>
    <row r="27" spans="22:22">
      <c r="V27" t="str">
        <f>Analysis!A29</f>
        <v>Book Value Per Share INR</v>
      </c>
    </row>
    <row r="28" spans="22:22">
      <c r="V28" t="str">
        <f>Analysis!A30</f>
        <v>1Y rolling growth growth in BV per share</v>
      </c>
    </row>
    <row r="29" spans="22:22">
      <c r="V29" t="str">
        <f>Analysis!A31</f>
        <v>3Y rolling growth diluted BV per share</v>
      </c>
    </row>
    <row r="30" spans="22:22">
      <c r="V30" t="str">
        <f>Analysis!A32</f>
        <v>5Y rolling growth diluted BV per share</v>
      </c>
    </row>
    <row r="31" spans="22:22">
      <c r="V31" t="str">
        <f>Analysis!A33</f>
        <v>7Y rolling growth diluted BV per share</v>
      </c>
    </row>
    <row r="32" spans="22:22">
      <c r="V32" t="str">
        <f>Analysis!A35</f>
        <v>EBT Margin</v>
      </c>
    </row>
    <row r="33" spans="22:22">
      <c r="V33" t="str">
        <f>Analysis!A36</f>
        <v>1Y rolling growth growth in EBT margin</v>
      </c>
    </row>
    <row r="34" spans="22:22">
      <c r="V34" t="str">
        <f>Analysis!A37</f>
        <v>3Y rolling growth EBT margin</v>
      </c>
    </row>
    <row r="35" spans="22:22">
      <c r="V35" t="str">
        <f>Analysis!A38</f>
        <v>5Y rolling growth EBT margin</v>
      </c>
    </row>
    <row r="36" spans="22:22">
      <c r="V36" t="str">
        <f>Analysis!A39</f>
        <v>7Y rolling growth EBT margin</v>
      </c>
    </row>
    <row r="37" spans="22:22">
      <c r="V37" t="str">
        <f>Analysis!A40</f>
        <v>Debt/Equity</v>
      </c>
    </row>
    <row r="38" spans="22:22">
      <c r="V38" t="str">
        <f>Analysis!A41</f>
        <v>Free Cash Flow USD Mil</v>
      </c>
    </row>
    <row r="39" spans="22:22">
      <c r="V39" t="str">
        <f>Analysis!A42</f>
        <v>1Y rolling growth growth in cash flow</v>
      </c>
    </row>
    <row r="40" spans="22:22">
      <c r="V40" t="str">
        <f>Analysis!A43</f>
        <v>3Y rolling growth free cash flow</v>
      </c>
    </row>
    <row r="41" spans="22:22">
      <c r="V41" t="str">
        <f>Analysis!A44</f>
        <v>5Y rolling growth free cash flow</v>
      </c>
    </row>
    <row r="42" spans="22:22">
      <c r="V42" t="str">
        <f>Analysis!A45</f>
        <v>7Y rolling growth free cash flow</v>
      </c>
    </row>
    <row r="43" spans="22:22">
      <c r="V43" t="str">
        <f>Analysis!A46</f>
        <v>Return on Assets %</v>
      </c>
    </row>
    <row r="44" spans="22:22">
      <c r="V44" t="str">
        <f>Analysis!A47</f>
        <v>1Y rolling growth growth in RoA</v>
      </c>
    </row>
    <row r="45" spans="22:22">
      <c r="V45" t="str">
        <f>Analysis!A48</f>
        <v>3Y rolling growth RoA</v>
      </c>
    </row>
    <row r="46" spans="22:22">
      <c r="V46" t="str">
        <f>Analysis!A49</f>
        <v>5Y rolling growth RoA</v>
      </c>
    </row>
    <row r="47" spans="22:22">
      <c r="V47" t="str">
        <f>Analysis!A50</f>
        <v>7Y rolling growth RoA</v>
      </c>
    </row>
    <row r="48" spans="22:22">
      <c r="V48" t="str">
        <f>Analysis!A52</f>
        <v>Operating Cash Flow Growth % YOY</v>
      </c>
    </row>
    <row r="49" spans="22:22">
      <c r="V49" t="str">
        <f>Analysis!A53</f>
        <v>3Y rolling growth OCF</v>
      </c>
    </row>
    <row r="50" spans="22:22">
      <c r="V50" t="str">
        <f>Analysis!A54</f>
        <v>5Y rolling growth OCF</v>
      </c>
    </row>
    <row r="51" spans="22:22">
      <c r="V51" t="str">
        <f>Analysis!A55</f>
        <v>7Y rolling growth OCF</v>
      </c>
    </row>
    <row r="52" spans="22:22">
      <c r="V52" t="str">
        <f>Analysis!A56</f>
        <v>Free Cash Flow/Sales %</v>
      </c>
    </row>
    <row r="53" spans="22:22">
      <c r="V53" t="str">
        <f>Analysis!A57</f>
        <v>1Y rolling growth growth in FCF/Sales</v>
      </c>
    </row>
    <row r="54" spans="22:22">
      <c r="V54" t="str">
        <f>Analysis!A58</f>
        <v>3Y rolling growth FCF/Sales</v>
      </c>
    </row>
    <row r="55" spans="22:22">
      <c r="V55" t="str">
        <f>Analysis!A59</f>
        <v>5Y rolling growth FCF/Sales</v>
      </c>
    </row>
    <row r="56" spans="22:22">
      <c r="V56" t="str">
        <f>Analysis!A60</f>
        <v>7Y rolling growth FCF/Sales</v>
      </c>
    </row>
    <row r="57" spans="22:22">
      <c r="V57" t="str">
        <f>Analysis!A62</f>
        <v>EBIDT</v>
      </c>
    </row>
    <row r="58" spans="22:22">
      <c r="V58" t="str">
        <f>Analysis!A63</f>
        <v>1Y rolling growth growth in EBIDT</v>
      </c>
    </row>
    <row r="59" spans="22:22">
      <c r="V59" t="str">
        <f>Analysis!A64</f>
        <v>3Y rolling growth EBIDT</v>
      </c>
    </row>
    <row r="60" spans="22:22">
      <c r="V60" t="str">
        <f>Analysis!A65</f>
        <v>5Y rolling growth EBIDT</v>
      </c>
    </row>
    <row r="61" spans="22:22">
      <c r="V61" t="str">
        <f>Analysis!A66</f>
        <v>7Y rolling growth EBIDT</v>
      </c>
    </row>
    <row r="62" spans="22:22">
      <c r="V62">
        <f>Analysis!A67</f>
        <v>0</v>
      </c>
    </row>
    <row r="63" spans="22:22">
      <c r="V63">
        <f>Analysis!A68</f>
        <v>0</v>
      </c>
    </row>
    <row r="64" spans="22:22">
      <c r="V64">
        <f>Analysis!A69</f>
        <v>0</v>
      </c>
    </row>
    <row r="65" spans="22:22">
      <c r="V65">
        <f>Analysis!A70</f>
        <v>0</v>
      </c>
    </row>
    <row r="66" spans="22:22">
      <c r="V66">
        <f>Analysis!A71</f>
        <v>0</v>
      </c>
    </row>
    <row r="67" spans="22:22">
      <c r="V67">
        <f>Analysis!A72</f>
        <v>0</v>
      </c>
    </row>
    <row r="68" spans="22:22">
      <c r="V68">
        <f>Analysis!A73</f>
        <v>0</v>
      </c>
    </row>
    <row r="69" spans="22:22">
      <c r="V69">
        <f>Analysis!A74</f>
        <v>0</v>
      </c>
    </row>
    <row r="70" spans="22:22">
      <c r="V70">
        <f>Analysis!A75</f>
        <v>0</v>
      </c>
    </row>
    <row r="71" spans="22:22">
      <c r="V71">
        <f>Analysis!A76</f>
        <v>0</v>
      </c>
    </row>
    <row r="72" spans="22:22">
      <c r="V72">
        <f>Analysis!A77</f>
        <v>0</v>
      </c>
    </row>
    <row r="73" spans="22:22">
      <c r="V73">
        <f>Analysis!A78</f>
        <v>0</v>
      </c>
    </row>
    <row r="74" spans="22:22">
      <c r="V74">
        <f>Analysis!A79</f>
        <v>0</v>
      </c>
    </row>
    <row r="75" spans="22:22">
      <c r="V75">
        <f>Analysis!A80</f>
        <v>0</v>
      </c>
    </row>
    <row r="76" spans="22:22">
      <c r="V76">
        <f>Analysis!A81</f>
        <v>0</v>
      </c>
    </row>
    <row r="77" spans="22:22">
      <c r="V77">
        <f>Analysis!A82</f>
        <v>0</v>
      </c>
    </row>
    <row r="78" spans="22:22">
      <c r="V78">
        <f>Analysis!A83</f>
        <v>0</v>
      </c>
    </row>
    <row r="79" spans="22:22">
      <c r="V79">
        <f>Analysis!A84</f>
        <v>0</v>
      </c>
    </row>
    <row r="80" spans="22:22">
      <c r="V80">
        <f>Analysis!A85</f>
        <v>0</v>
      </c>
    </row>
    <row r="81" spans="22:22">
      <c r="V81">
        <f>Analysis!A86</f>
        <v>0</v>
      </c>
    </row>
    <row r="82" spans="22:22">
      <c r="V82">
        <f>Analysis!A87</f>
        <v>0</v>
      </c>
    </row>
    <row r="83" spans="22:22">
      <c r="V83">
        <f>Analysis!A88</f>
        <v>0</v>
      </c>
    </row>
    <row r="84" spans="22:22">
      <c r="V84">
        <f>Analysis!A89</f>
        <v>0</v>
      </c>
    </row>
    <row r="85" spans="22:22">
      <c r="V85">
        <f>Analysis!A90</f>
        <v>0</v>
      </c>
    </row>
    <row r="86" spans="22:22">
      <c r="V86">
        <f>Analysis!A91</f>
        <v>0</v>
      </c>
    </row>
    <row r="87" spans="22:22">
      <c r="V87">
        <f>Analysis!A92</f>
        <v>0</v>
      </c>
    </row>
    <row r="88" spans="22:22">
      <c r="V88">
        <f>Analysis!A93</f>
        <v>0</v>
      </c>
    </row>
    <row r="89" spans="22:22">
      <c r="V89">
        <f>Analysis!A94</f>
        <v>0</v>
      </c>
    </row>
    <row r="90" spans="22:22">
      <c r="V90">
        <f>Analysis!A95</f>
        <v>0</v>
      </c>
    </row>
    <row r="91" spans="22:22">
      <c r="V91">
        <f>Analysis!A96</f>
        <v>0</v>
      </c>
    </row>
    <row r="92" spans="22:22">
      <c r="V92">
        <f>Analysis!A97</f>
        <v>0</v>
      </c>
    </row>
    <row r="93" spans="22:22">
      <c r="V93">
        <f>Analysis!A98</f>
        <v>0</v>
      </c>
    </row>
    <row r="94" spans="22:22">
      <c r="V94">
        <f>Analysis!A99</f>
        <v>0</v>
      </c>
    </row>
    <row r="95" spans="22:22">
      <c r="V95">
        <f>Analysis!A100</f>
        <v>0</v>
      </c>
    </row>
    <row r="96" spans="22:22">
      <c r="V96">
        <f>Analysis!A101</f>
        <v>0</v>
      </c>
    </row>
    <row r="97" spans="22:22">
      <c r="V97">
        <f>Analysis!A102</f>
        <v>0</v>
      </c>
    </row>
    <row r="98" spans="22:22">
      <c r="V98">
        <f>Analysis!A103</f>
        <v>0</v>
      </c>
    </row>
    <row r="99" spans="22:22">
      <c r="V99">
        <f>Analysis!A104</f>
        <v>0</v>
      </c>
    </row>
    <row r="100" spans="22:22">
      <c r="V100">
        <f>Analysis!A105</f>
        <v>0</v>
      </c>
    </row>
  </sheetData>
  <dataValidations count="1">
    <dataValidation type="list" allowBlank="1" showInputMessage="1" showErrorMessage="1" sqref="B2:B5">
      <formula1>$V$1:$V$100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G28"/>
  <sheetViews>
    <sheetView workbookViewId="0">
      <selection activeCell="A29" sqref="A29"/>
    </sheetView>
  </sheetViews>
  <sheetFormatPr defaultRowHeight="14.4"/>
  <cols>
    <col min="1" max="1" width="42.6640625" bestFit="1" customWidth="1"/>
    <col min="5" max="5" width="33.109375" bestFit="1" customWidth="1"/>
    <col min="6" max="6" width="7.33203125" bestFit="1" customWidth="1"/>
  </cols>
  <sheetData>
    <row r="1" spans="1:6">
      <c r="A1" s="6" t="s">
        <v>153</v>
      </c>
    </row>
    <row r="2" spans="1:6">
      <c r="A2" s="6" t="s">
        <v>176</v>
      </c>
      <c r="B2" t="s">
        <v>154</v>
      </c>
    </row>
    <row r="4" spans="1:6">
      <c r="A4" t="s">
        <v>155</v>
      </c>
      <c r="B4" s="42">
        <v>1756.9</v>
      </c>
    </row>
    <row r="5" spans="1:6">
      <c r="A5" t="s">
        <v>156</v>
      </c>
      <c r="B5" s="43">
        <f>Analysis!M25</f>
        <v>0.17726400766419614</v>
      </c>
    </row>
    <row r="6" spans="1:6">
      <c r="A6" t="s">
        <v>158</v>
      </c>
      <c r="B6" s="43">
        <f>Analysis!N25</f>
        <v>0.1735363494223599</v>
      </c>
      <c r="C6" t="s">
        <v>159</v>
      </c>
    </row>
    <row r="7" spans="1:6">
      <c r="A7" t="s">
        <v>160</v>
      </c>
      <c r="B7" s="44">
        <v>0.2</v>
      </c>
    </row>
    <row r="8" spans="1:6">
      <c r="A8" t="s">
        <v>161</v>
      </c>
      <c r="B8" s="22">
        <v>41</v>
      </c>
    </row>
    <row r="9" spans="1:6">
      <c r="A9" t="s">
        <v>162</v>
      </c>
      <c r="B9">
        <f>Analysis!B21</f>
        <v>1.7</v>
      </c>
    </row>
    <row r="10" spans="1:6">
      <c r="A10" t="s">
        <v>163</v>
      </c>
      <c r="B10">
        <f>Analysis!B22</f>
        <v>0.53</v>
      </c>
    </row>
    <row r="11" spans="1:6">
      <c r="A11" t="s">
        <v>164</v>
      </c>
      <c r="B11" s="44">
        <v>0.15</v>
      </c>
    </row>
    <row r="13" spans="1:6">
      <c r="A13" t="s">
        <v>165</v>
      </c>
      <c r="E13" t="s">
        <v>165</v>
      </c>
    </row>
    <row r="14" spans="1:6">
      <c r="A14" t="s">
        <v>166</v>
      </c>
      <c r="B14">
        <f>B9</f>
        <v>1.7</v>
      </c>
      <c r="E14" t="s">
        <v>166</v>
      </c>
      <c r="F14">
        <f>B14</f>
        <v>1.7</v>
      </c>
    </row>
    <row r="15" spans="1:6">
      <c r="A15" t="s">
        <v>167</v>
      </c>
      <c r="B15">
        <f>B14*(1+$B$7)</f>
        <v>2.04</v>
      </c>
      <c r="E15" t="s">
        <v>167</v>
      </c>
      <c r="F15">
        <f>F14*(1+$B$7)</f>
        <v>2.04</v>
      </c>
    </row>
    <row r="16" spans="1:6">
      <c r="A16" t="s">
        <v>168</v>
      </c>
      <c r="B16">
        <f>B15*(1+$B$7)</f>
        <v>2.448</v>
      </c>
      <c r="E16" t="s">
        <v>168</v>
      </c>
      <c r="F16">
        <f>F15*(1+$B$7)</f>
        <v>2.448</v>
      </c>
    </row>
    <row r="17" spans="1:7">
      <c r="A17" t="s">
        <v>169</v>
      </c>
      <c r="B17">
        <f>B16*(1+$B$7)</f>
        <v>2.9375999999999998</v>
      </c>
      <c r="E17" t="s">
        <v>169</v>
      </c>
      <c r="F17">
        <f>F16*(1+$B$7)</f>
        <v>2.9375999999999998</v>
      </c>
    </row>
    <row r="18" spans="1:7">
      <c r="A18" t="s">
        <v>170</v>
      </c>
      <c r="B18">
        <f>SUM(B15:B17)</f>
        <v>7.4255999999999993</v>
      </c>
      <c r="E18" t="s">
        <v>177</v>
      </c>
      <c r="F18">
        <f>F17*(1+$B$7)</f>
        <v>3.5251199999999998</v>
      </c>
    </row>
    <row r="19" spans="1:7">
      <c r="E19" t="s">
        <v>178</v>
      </c>
      <c r="F19">
        <f>F18*(1+$B$7)</f>
        <v>4.2301439999999992</v>
      </c>
    </row>
    <row r="20" spans="1:7">
      <c r="E20" t="s">
        <v>179</v>
      </c>
      <c r="F20">
        <f>SUM(F15:F19)</f>
        <v>15.180863999999998</v>
      </c>
    </row>
    <row r="22" spans="1:7">
      <c r="A22" t="s">
        <v>171</v>
      </c>
      <c r="B22">
        <f>B8*B17</f>
        <v>120.44159999999999</v>
      </c>
      <c r="E22" t="s">
        <v>180</v>
      </c>
      <c r="F22">
        <f>B8*F19</f>
        <v>173.43590399999997</v>
      </c>
    </row>
    <row r="23" spans="1:7">
      <c r="A23" t="s">
        <v>172</v>
      </c>
      <c r="B23">
        <f>B10/B17</f>
        <v>0.18041938997821352</v>
      </c>
      <c r="E23" t="s">
        <v>172</v>
      </c>
      <c r="F23">
        <f>B10/F19</f>
        <v>0.12529124304042608</v>
      </c>
    </row>
    <row r="24" spans="1:7">
      <c r="A24" t="s">
        <v>173</v>
      </c>
      <c r="B24">
        <f>B23*B18</f>
        <v>1.3397222222222223</v>
      </c>
      <c r="E24" t="s">
        <v>173</v>
      </c>
      <c r="F24">
        <f>F23*F20</f>
        <v>1.9020293209876544</v>
      </c>
    </row>
    <row r="25" spans="1:7">
      <c r="A25" t="s">
        <v>174</v>
      </c>
      <c r="B25">
        <f>B24+B22</f>
        <v>121.78132222222222</v>
      </c>
      <c r="E25" t="s">
        <v>174</v>
      </c>
      <c r="F25">
        <f>F24+F22</f>
        <v>175.33793332098762</v>
      </c>
    </row>
    <row r="26" spans="1:7">
      <c r="A26" t="s">
        <v>175</v>
      </c>
      <c r="B26">
        <f>B25/(1+B11)^3</f>
        <v>80.073196168141536</v>
      </c>
      <c r="C26" s="6" t="str">
        <f>IF(B26&gt;B4, "Stock is undervalued", "Stock is overvalued")</f>
        <v>Stock is overvalued</v>
      </c>
      <c r="E26" t="s">
        <v>175</v>
      </c>
      <c r="F26">
        <f>F25/(1+B11)^3</f>
        <v>115.28753731962698</v>
      </c>
      <c r="G26" s="6" t="str">
        <f>IF(F26&gt;B4, "Stock is undervalued", "Stock is overvalued")</f>
        <v>Stock is overvalued</v>
      </c>
    </row>
    <row r="28" spans="1:7">
      <c r="A28" s="45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BP4500"/>
  <sheetViews>
    <sheetView tabSelected="1" zoomScale="115" zoomScaleNormal="115" workbookViewId="0">
      <selection activeCell="E13" sqref="E13"/>
    </sheetView>
  </sheetViews>
  <sheetFormatPr defaultRowHeight="14.4"/>
  <cols>
    <col min="1" max="1" width="62.77734375" customWidth="1"/>
    <col min="2" max="2" width="0.6640625" customWidth="1"/>
    <col min="3" max="3" width="4.109375" bestFit="1" customWidth="1"/>
    <col min="4" max="4" width="6.44140625" customWidth="1"/>
    <col min="5" max="5" width="10.33203125" customWidth="1"/>
    <col min="6" max="6" width="0.88671875" customWidth="1"/>
    <col min="7" max="7" width="29.88671875" style="33" customWidth="1"/>
    <col min="8" max="8" width="13.77734375" customWidth="1"/>
    <col min="9" max="9" width="12" customWidth="1"/>
    <col min="10" max="10" width="8.109375" customWidth="1"/>
    <col min="11" max="11" width="9.77734375" customWidth="1"/>
    <col min="12" max="12" width="29.109375" customWidth="1"/>
    <col min="13" max="13" width="17.5546875" customWidth="1"/>
    <col min="14" max="14" width="14" customWidth="1"/>
    <col min="15" max="15" width="11.5546875" customWidth="1"/>
    <col min="16" max="16" width="15" customWidth="1"/>
    <col min="17" max="19" width="8.88671875" customWidth="1"/>
    <col min="20" max="20" width="29.109375" customWidth="1"/>
    <col min="21" max="22" width="8.88671875" customWidth="1"/>
    <col min="23" max="23" width="0.88671875" customWidth="1"/>
    <col min="24" max="24" width="8.88671875" customWidth="1"/>
    <col min="25" max="25" width="9.77734375" customWidth="1"/>
    <col min="26" max="26" width="29.109375" customWidth="1"/>
    <col min="27" max="27" width="15.33203125" customWidth="1"/>
    <col min="28" max="28" width="13.109375" customWidth="1"/>
    <col min="29" max="31" width="8.88671875" customWidth="1"/>
    <col min="32" max="32" width="8.88671875" style="32" customWidth="1"/>
    <col min="33" max="68" width="8.88671875" style="32"/>
  </cols>
  <sheetData>
    <row r="1" spans="1:28" customFormat="1" ht="15" thickBot="1">
      <c r="A1" s="50" t="s">
        <v>7453</v>
      </c>
      <c r="B1" s="49"/>
      <c r="C1" s="49"/>
      <c r="D1" s="49"/>
      <c r="E1" s="48"/>
      <c r="F1" s="52"/>
      <c r="G1" s="69"/>
      <c r="H1" s="72">
        <f ca="1">TODAY()</f>
        <v>41998</v>
      </c>
      <c r="N1" s="32" t="str">
        <f>INDEX(L2:M4500,MATCH(A5,L2:L4500,0),2)</f>
        <v>SBI.BO</v>
      </c>
      <c r="O1" s="32" t="s">
        <v>7452</v>
      </c>
      <c r="P1" s="32" t="s">
        <v>7451</v>
      </c>
      <c r="U1" s="32">
        <v>1990</v>
      </c>
      <c r="V1" s="32">
        <v>1</v>
      </c>
      <c r="W1" s="32"/>
      <c r="X1" s="32">
        <v>1</v>
      </c>
      <c r="Y1" s="32" t="s">
        <v>7450</v>
      </c>
      <c r="Z1" s="32"/>
    </row>
    <row r="2" spans="1:28" customFormat="1">
      <c r="A2" s="74" t="s">
        <v>7449</v>
      </c>
      <c r="B2" s="52"/>
      <c r="C2" s="73" t="s">
        <v>7448</v>
      </c>
      <c r="D2" s="73"/>
      <c r="E2" s="73"/>
      <c r="F2" s="52"/>
      <c r="G2" s="69"/>
      <c r="H2" s="72">
        <f ca="1">H1-3650</f>
        <v>38348</v>
      </c>
      <c r="K2">
        <f>IF(ISNUMBER(SEARCH($A$3,L2)),MAX($K$1:K1)+1,0)</f>
        <v>0</v>
      </c>
      <c r="L2" t="s">
        <v>7447</v>
      </c>
      <c r="M2" t="s">
        <v>7446</v>
      </c>
      <c r="N2" s="32">
        <f>D4-1</f>
        <v>7</v>
      </c>
      <c r="O2" s="32" t="s">
        <v>7406</v>
      </c>
      <c r="P2" s="32" t="s">
        <v>7445</v>
      </c>
      <c r="Q2" s="32" t="str">
        <f>TEXT(N9,"mmm")</f>
        <v>Aug</v>
      </c>
      <c r="R2" s="32"/>
      <c r="S2" s="32"/>
      <c r="U2" s="32">
        <f>U1+1</f>
        <v>1991</v>
      </c>
      <c r="V2" s="32">
        <f>V1+1</f>
        <v>2</v>
      </c>
      <c r="W2" s="32"/>
      <c r="X2" s="32">
        <f>X1+1</f>
        <v>2</v>
      </c>
      <c r="Y2" s="32" t="s">
        <v>7444</v>
      </c>
      <c r="Z2" s="32" t="str">
        <f>IFERROR(VLOOKUP(ROWS($Z$2:Z2),K2:$L$6000,2,0),"")</f>
        <v>State Bank Of Bikaner</v>
      </c>
      <c r="AA2" t="str">
        <f>IFERROR(VLOOKUP(ROWS($AA$2:AA2),K2:$M$6000,3,0),"")</f>
        <v>SBBJ.BO</v>
      </c>
      <c r="AB2" t="str">
        <f>IF(ISERROR(INDEX(Z2:$AA$4500,MATCH($A$5,Z2:$Z$4500,0),2)),"",INDEX(Z2:$AA$4500,MATCH($A$5,Z2:$Z$4500,0),2))</f>
        <v>SBI.BO</v>
      </c>
    </row>
    <row r="3" spans="1:28" customFormat="1">
      <c r="A3" s="68" t="s">
        <v>7443</v>
      </c>
      <c r="B3" s="52"/>
      <c r="C3" s="15" t="s">
        <v>7428</v>
      </c>
      <c r="D3" s="15" t="s">
        <v>7427</v>
      </c>
      <c r="E3" s="15" t="s">
        <v>7426</v>
      </c>
      <c r="F3" s="52"/>
      <c r="G3" s="69"/>
      <c r="K3">
        <f>IF(ISNUMBER(SEARCH($A$3,L3)),MAX($K$1:K2)+1,0)</f>
        <v>0</v>
      </c>
      <c r="L3" t="s">
        <v>7439</v>
      </c>
      <c r="M3" t="s">
        <v>7442</v>
      </c>
      <c r="N3" s="32">
        <f>C4</f>
        <v>12</v>
      </c>
      <c r="O3" s="32"/>
      <c r="P3" s="32" t="s">
        <v>7415</v>
      </c>
      <c r="Q3" s="32" t="str">
        <f>TEXT(N10,"mmm")</f>
        <v>Aug</v>
      </c>
      <c r="R3" s="32"/>
      <c r="S3" s="32"/>
      <c r="U3" s="32">
        <f>U2+1</f>
        <v>1992</v>
      </c>
      <c r="V3" s="32">
        <f>V2+1</f>
        <v>3</v>
      </c>
      <c r="W3" s="32"/>
      <c r="X3" s="32">
        <f>X2+1</f>
        <v>3</v>
      </c>
      <c r="Y3" s="32" t="s">
        <v>7441</v>
      </c>
      <c r="Z3" s="32" t="str">
        <f>IFERROR(VLOOKUP(ROWS($Z$2:Z3),K3:$L$6000,2,0),"")</f>
        <v>State Bank of India</v>
      </c>
      <c r="AA3" t="str">
        <f>IFERROR(VLOOKUP(ROWS($AA$2:AA3),K3:$M$6000,3,0),"")</f>
        <v>SBI.BO</v>
      </c>
      <c r="AB3" t="str">
        <f>IF(ISERROR(INDEX(Z3:$AA$4500,MATCH($A$5,Z3:$Z$4500,0),2)),"",INDEX(Z3:$AA$4500,MATCH($A$5,Z3:$Z$4500,0),2))</f>
        <v>SBI.BO</v>
      </c>
    </row>
    <row r="4" spans="1:28" customFormat="1">
      <c r="A4" s="71" t="s">
        <v>7440</v>
      </c>
      <c r="B4" s="52"/>
      <c r="C4" s="66">
        <v>12</v>
      </c>
      <c r="D4" s="66">
        <v>8</v>
      </c>
      <c r="E4" s="66">
        <v>2002</v>
      </c>
      <c r="F4" s="52"/>
      <c r="G4" s="69"/>
      <c r="K4">
        <f>IF(ISNUMBER(SEARCH($A$3,L4)),MAX($K$1:K3)+1,0)</f>
        <v>0</v>
      </c>
      <c r="L4" t="s">
        <v>7439</v>
      </c>
      <c r="M4" t="s">
        <v>7438</v>
      </c>
      <c r="N4" s="32">
        <f>E4</f>
        <v>2002</v>
      </c>
      <c r="O4" s="32"/>
      <c r="P4" s="32" t="s">
        <v>7437</v>
      </c>
      <c r="Q4" s="32"/>
      <c r="R4" s="32"/>
      <c r="S4" s="32"/>
      <c r="U4" s="32">
        <f>U3+1</f>
        <v>1993</v>
      </c>
      <c r="V4" s="32">
        <f>V3+1</f>
        <v>4</v>
      </c>
      <c r="W4" s="32"/>
      <c r="X4" s="32">
        <f>X3+1</f>
        <v>4</v>
      </c>
      <c r="Y4" s="32" t="s">
        <v>7436</v>
      </c>
      <c r="Z4" s="32" t="str">
        <f>IFERROR(VLOOKUP(ROWS($Z$2:Z4),K4:$L$6000,2,0),"")</f>
        <v>State Bank of India</v>
      </c>
      <c r="AA4" t="str">
        <f>IFERROR(VLOOKUP(ROWS($AA$2:AA4),K4:$M$6000,3,0),"")</f>
        <v>SBIN.NS</v>
      </c>
      <c r="AB4" t="str">
        <f>IF(ISERROR(INDEX(Z4:$AA$4500,MATCH($A$5,Z4:$Z$4500,0),2)),"",INDEX(Z4:$AA$4500,MATCH($A$5,Z4:$Z$4500,0),2))</f>
        <v>SBIN.NS</v>
      </c>
    </row>
    <row r="5" spans="1:28" customFormat="1">
      <c r="A5" s="68" t="s">
        <v>1391</v>
      </c>
      <c r="B5" s="52"/>
      <c r="C5" s="32"/>
      <c r="D5" s="32"/>
      <c r="E5" s="32"/>
      <c r="F5" s="52"/>
      <c r="G5" s="69"/>
      <c r="K5">
        <f>IF(ISNUMBER(SEARCH($A$3,L5)),MAX($K$1:K4)+1,0)</f>
        <v>0</v>
      </c>
      <c r="L5" t="s">
        <v>7431</v>
      </c>
      <c r="M5" t="s">
        <v>7435</v>
      </c>
      <c r="N5" s="32">
        <f>D8-1</f>
        <v>7</v>
      </c>
      <c r="O5" s="32"/>
      <c r="P5" s="32"/>
      <c r="Q5" s="32"/>
      <c r="R5" s="32"/>
      <c r="S5" s="32"/>
      <c r="U5" s="32">
        <f>U4+1</f>
        <v>1994</v>
      </c>
      <c r="V5" s="32">
        <f>V4+1</f>
        <v>5</v>
      </c>
      <c r="W5" s="32"/>
      <c r="X5" s="32">
        <f>X4+1</f>
        <v>5</v>
      </c>
      <c r="Y5" s="32" t="s">
        <v>7434</v>
      </c>
      <c r="Z5" s="32" t="str">
        <f>IFERROR(VLOOKUP(ROWS($Z$2:Z5),K5:$L$6000,2,0),"")</f>
        <v>State Bank of Mysore</v>
      </c>
      <c r="AA5" t="str">
        <f>IFERROR(VLOOKUP(ROWS($AA$2:AA5),K5:$M$6000,3,0),"")</f>
        <v>SBM.BO</v>
      </c>
      <c r="AB5" t="str">
        <f>IF(ISERROR(INDEX(Z5:$AA$4500,MATCH($A$5,Z5:$Z$4500,0),2)),"",INDEX(Z5:$AA$4500,MATCH($A$5,Z5:$Z$4500,0),2))</f>
        <v/>
      </c>
    </row>
    <row r="6" spans="1:28" customFormat="1">
      <c r="A6" s="6" t="s">
        <v>7433</v>
      </c>
      <c r="B6" s="52"/>
      <c r="C6" s="70" t="s">
        <v>7432</v>
      </c>
      <c r="D6" s="70"/>
      <c r="E6" s="70"/>
      <c r="F6" s="52"/>
      <c r="G6" s="69"/>
      <c r="K6">
        <f>IF(ISNUMBER(SEARCH($A$3,L6)),MAX($K$1:K5)+1,0)</f>
        <v>0</v>
      </c>
      <c r="L6" t="s">
        <v>7431</v>
      </c>
      <c r="M6" t="s">
        <v>7430</v>
      </c>
      <c r="N6" s="32">
        <f>C8</f>
        <v>9</v>
      </c>
      <c r="O6" s="32"/>
      <c r="P6" s="32"/>
      <c r="Q6" s="32"/>
      <c r="R6" s="32"/>
      <c r="S6" s="32"/>
      <c r="U6" s="32">
        <f>U5+1</f>
        <v>1995</v>
      </c>
      <c r="V6" s="32">
        <f>V5+1</f>
        <v>6</v>
      </c>
      <c r="W6" s="32"/>
      <c r="X6" s="32">
        <f>X5+1</f>
        <v>6</v>
      </c>
      <c r="Y6" s="32" t="s">
        <v>7429</v>
      </c>
      <c r="Z6" s="32" t="str">
        <f>IFERROR(VLOOKUP(ROWS($Z$2:Z6),K6:$L$6000,2,0),"")</f>
        <v>State Bank of Travancore</v>
      </c>
      <c r="AA6" t="str">
        <f>IFERROR(VLOOKUP(ROWS($AA$2:AA6),K6:$M$6000,3,0),"")</f>
        <v>SBT.BO</v>
      </c>
      <c r="AB6" t="str">
        <f>IF(ISERROR(INDEX(Z6:$AA$4500,MATCH($A$5,Z6:$Z$4500,0),2)),"",INDEX(Z6:$AA$4500,MATCH($A$5,Z6:$Z$4500,0),2))</f>
        <v/>
      </c>
    </row>
    <row r="7" spans="1:28" customFormat="1">
      <c r="A7" s="68" t="s">
        <v>1392</v>
      </c>
      <c r="B7" s="52"/>
      <c r="C7" s="15" t="s">
        <v>7428</v>
      </c>
      <c r="D7" s="15" t="s">
        <v>7427</v>
      </c>
      <c r="E7" s="15" t="s">
        <v>7426</v>
      </c>
      <c r="F7" s="52"/>
      <c r="G7" s="32"/>
      <c r="K7">
        <f>IF(ISNUMBER(SEARCH($A$3,L7)),MAX($K$1:K6)+1,0)</f>
        <v>0</v>
      </c>
      <c r="L7" t="s">
        <v>7425</v>
      </c>
      <c r="M7" t="s">
        <v>7424</v>
      </c>
      <c r="N7" s="32">
        <f>E8</f>
        <v>2014</v>
      </c>
      <c r="O7" s="32"/>
      <c r="P7" s="32"/>
      <c r="Q7" s="32"/>
      <c r="R7" s="32"/>
      <c r="S7" s="32"/>
      <c r="U7" s="32">
        <f>U6+1</f>
        <v>1996</v>
      </c>
      <c r="V7" s="32">
        <f>V6+1</f>
        <v>7</v>
      </c>
      <c r="W7" s="32"/>
      <c r="X7" s="32">
        <f>X6+1</f>
        <v>7</v>
      </c>
      <c r="Y7" s="32" t="s">
        <v>7423</v>
      </c>
      <c r="Z7" s="32" t="str">
        <f>IFERROR(VLOOKUP(ROWS($Z$2:Z7),K7:$L$6000,2,0),"")</f>
        <v/>
      </c>
      <c r="AA7" t="str">
        <f>IFERROR(VLOOKUP(ROWS($AA$2:AA7),K7:$M$6000,3,0),"")</f>
        <v/>
      </c>
      <c r="AB7" t="str">
        <f>IF(ISERROR(INDEX(Z7:$AA$4500,MATCH($A$5,Z7:$Z$4500,0),2)),"",INDEX(Z7:$AA$4500,MATCH($A$5,Z7:$Z$4500,0),2))</f>
        <v/>
      </c>
    </row>
    <row r="8" spans="1:28" customFormat="1">
      <c r="A8" s="67"/>
      <c r="B8" s="52"/>
      <c r="C8" s="66">
        <v>9</v>
      </c>
      <c r="D8" s="66">
        <v>8</v>
      </c>
      <c r="E8" s="66">
        <v>2014</v>
      </c>
      <c r="F8" s="52"/>
      <c r="G8" s="32"/>
      <c r="K8">
        <f>IF(ISNUMBER(SEARCH($A$3,L8)),MAX($K$1:K7)+1,0)</f>
        <v>0</v>
      </c>
      <c r="L8" t="s">
        <v>7419</v>
      </c>
      <c r="M8" t="s">
        <v>7422</v>
      </c>
      <c r="N8" s="65" t="str">
        <f>IF(E10="Daily","d",IF(E10="Monthly","m",IF(E10="Weekly","w",IF(E10="Dividends Only*","v",""))))</f>
        <v>m</v>
      </c>
      <c r="O8" s="32"/>
      <c r="P8" s="32"/>
      <c r="Q8" s="32"/>
      <c r="R8" s="32"/>
      <c r="S8" s="32"/>
      <c r="U8" s="32">
        <f>U7+1</f>
        <v>1997</v>
      </c>
      <c r="V8" s="32">
        <f>V7+1</f>
        <v>8</v>
      </c>
      <c r="W8" s="32"/>
      <c r="X8" s="32">
        <f>X7+1</f>
        <v>8</v>
      </c>
      <c r="Y8" s="32" t="s">
        <v>7421</v>
      </c>
      <c r="Z8" s="32" t="str">
        <f>IFERROR(VLOOKUP(ROWS($Z$2:Z8),K8:$L$6000,2,0),"")</f>
        <v/>
      </c>
      <c r="AA8" t="str">
        <f>IFERROR(VLOOKUP(ROWS($AA$2:AA8),K8:$M$6000,3,0),"")</f>
        <v/>
      </c>
      <c r="AB8" t="str">
        <f>IF(ISERROR(INDEX(Z8:$AA$4500,MATCH($A$5,Z8:$Z$4500,0),2)),"",INDEX(Z8:$AA$4500,MATCH($A$5,Z8:$Z$4500,0),2))</f>
        <v/>
      </c>
    </row>
    <row r="9" spans="1:28" customFormat="1" ht="18.600000000000001">
      <c r="A9" s="64" t="s">
        <v>7420</v>
      </c>
      <c r="B9" s="52"/>
      <c r="C9" s="63"/>
      <c r="D9" s="63"/>
      <c r="E9" s="63"/>
      <c r="F9" s="52"/>
      <c r="G9" s="51"/>
      <c r="K9">
        <f>IF(ISNUMBER(SEARCH($A$3,L9)),MAX($K$1:K8)+1,0)</f>
        <v>0</v>
      </c>
      <c r="L9" t="s">
        <v>7419</v>
      </c>
      <c r="M9" t="s">
        <v>7418</v>
      </c>
      <c r="N9" s="59">
        <f>DATE(E4,D4,C4)</f>
        <v>37480</v>
      </c>
      <c r="O9" s="58">
        <f>N9</f>
        <v>37480</v>
      </c>
      <c r="P9" s="32"/>
      <c r="Q9" s="32"/>
      <c r="R9" s="32"/>
      <c r="S9" s="32"/>
      <c r="U9" s="32">
        <f>U8+1</f>
        <v>1998</v>
      </c>
      <c r="V9" s="32">
        <f>V8+1</f>
        <v>9</v>
      </c>
      <c r="W9" s="32"/>
      <c r="X9" s="32">
        <f>X8+1</f>
        <v>9</v>
      </c>
      <c r="Y9" s="32" t="s">
        <v>7417</v>
      </c>
      <c r="Z9" s="32" t="str">
        <f>IFERROR(VLOOKUP(ROWS($Z$2:Z9),K9:$L$6000,2,0),"")</f>
        <v/>
      </c>
      <c r="AA9" t="str">
        <f>IFERROR(VLOOKUP(ROWS($AA$2:AA9),K9:$M$6000,3,0),"")</f>
        <v/>
      </c>
      <c r="AB9" t="str">
        <f>IF(ISERROR(INDEX(Z9:$AA$4500,MATCH($A$5,Z9:$Z$4500,0),2)),"",INDEX(Z9:$AA$4500,MATCH($A$5,Z9:$Z$4500,0),2))</f>
        <v/>
      </c>
    </row>
    <row r="10" spans="1:28" customFormat="1" ht="15" thickBot="1">
      <c r="A10" s="62"/>
      <c r="B10" s="52"/>
      <c r="C10" s="61" t="s">
        <v>7416</v>
      </c>
      <c r="D10" s="61"/>
      <c r="E10" s="60" t="s">
        <v>7415</v>
      </c>
      <c r="F10" s="52"/>
      <c r="G10" s="32"/>
      <c r="K10">
        <f>IF(ISNUMBER(SEARCH($A$3,L10)),MAX($K$1:K9)+1,0)</f>
        <v>0</v>
      </c>
      <c r="L10" t="s">
        <v>7414</v>
      </c>
      <c r="M10" t="s">
        <v>7413</v>
      </c>
      <c r="N10" s="59">
        <f>DATE(E8,D8,C8)</f>
        <v>41860</v>
      </c>
      <c r="O10" s="58">
        <f>N10</f>
        <v>41860</v>
      </c>
      <c r="P10" s="32"/>
      <c r="Q10" s="32"/>
      <c r="R10" s="32"/>
      <c r="S10" s="32"/>
      <c r="U10" s="32">
        <f>U9+1</f>
        <v>1999</v>
      </c>
      <c r="V10" s="32">
        <f>V9+1</f>
        <v>10</v>
      </c>
      <c r="W10" s="32"/>
      <c r="X10" s="32">
        <f>X9+1</f>
        <v>10</v>
      </c>
      <c r="Y10" s="32" t="s">
        <v>7412</v>
      </c>
      <c r="Z10" s="32" t="str">
        <f>IFERROR(VLOOKUP(ROWS($Z$2:Z10),K10:$L$6000,2,0),"")</f>
        <v/>
      </c>
      <c r="AA10" t="str">
        <f>IFERROR(VLOOKUP(ROWS($AA$2:AA10),K10:$M$6000,3,0),"")</f>
        <v/>
      </c>
      <c r="AB10" t="str">
        <f>IF(ISERROR(INDEX(Z10:$AA$4500,MATCH($A$5,Z10:$Z$4500,0),2)),"",INDEX(Z10:$AA$4500,MATCH($A$5,Z10:$Z$4500,0),2))</f>
        <v/>
      </c>
    </row>
    <row r="11" spans="1:28" customFormat="1">
      <c r="A11" s="57" t="s">
        <v>7411</v>
      </c>
      <c r="B11" s="52"/>
      <c r="C11" s="56" t="s">
        <v>7410</v>
      </c>
      <c r="D11" s="56"/>
      <c r="E11" s="56"/>
      <c r="F11" s="52"/>
      <c r="G11" s="32"/>
      <c r="K11">
        <f>IF(ISNUMBER(SEARCH($A$3,L11)),MAX($K$1:K10)+1,0)</f>
        <v>0</v>
      </c>
      <c r="L11" t="s">
        <v>7409</v>
      </c>
      <c r="M11" t="s">
        <v>7408</v>
      </c>
      <c r="N11" s="32"/>
      <c r="O11" s="32"/>
      <c r="P11" s="32"/>
      <c r="Q11" s="32"/>
      <c r="R11" s="32"/>
      <c r="S11" s="32"/>
      <c r="U11" s="32">
        <f>U10+1</f>
        <v>2000</v>
      </c>
      <c r="V11" s="32">
        <f>V10+1</f>
        <v>11</v>
      </c>
      <c r="W11" s="32"/>
      <c r="X11" s="32">
        <f>X10+1</f>
        <v>11</v>
      </c>
      <c r="Y11" s="32" t="s">
        <v>7407</v>
      </c>
      <c r="Z11" s="32" t="str">
        <f>IFERROR(VLOOKUP(ROWS($Z$2:Z11),K11:$L$6000,2,0),"")</f>
        <v/>
      </c>
      <c r="AA11" t="str">
        <f>IFERROR(VLOOKUP(ROWS($AA$2:AA11),K11:$M$6000,3,0),"")</f>
        <v/>
      </c>
      <c r="AB11" t="str">
        <f>IF(ISERROR(INDEX(Z11:$AA$4500,MATCH($A$5,Z11:$Z$4500,0),2)),"",INDEX(Z11:$AA$4500,MATCH($A$5,Z11:$Z$4500,0),2))</f>
        <v/>
      </c>
    </row>
    <row r="12" spans="1:28" customFormat="1">
      <c r="A12" s="55" t="str">
        <f>IF(DATE(E4,D4,C4)&gt;DATE(E8,D8,C8),"Please check start and end dates","")</f>
        <v/>
      </c>
      <c r="B12" s="52"/>
      <c r="C12" s="32"/>
      <c r="D12" s="54" t="s">
        <v>7452</v>
      </c>
      <c r="E12" s="32"/>
      <c r="F12" s="52"/>
      <c r="G12" s="32"/>
      <c r="K12">
        <f>IF(ISNUMBER(SEARCH($A$3,L12)),MAX($K$1:K11)+1,0)</f>
        <v>0</v>
      </c>
      <c r="L12" t="s">
        <v>7405</v>
      </c>
      <c r="M12" t="s">
        <v>7404</v>
      </c>
      <c r="N12" s="32"/>
      <c r="O12" s="32"/>
      <c r="P12" s="32"/>
      <c r="Q12" s="32"/>
      <c r="R12" s="32"/>
      <c r="S12" s="32"/>
      <c r="U12" s="32">
        <f>U11+1</f>
        <v>2001</v>
      </c>
      <c r="V12" s="32">
        <f>V11+1</f>
        <v>12</v>
      </c>
      <c r="W12" s="32"/>
      <c r="X12" s="32">
        <f>X11+1</f>
        <v>12</v>
      </c>
      <c r="Y12" s="32" t="s">
        <v>7403</v>
      </c>
      <c r="Z12" s="32" t="str">
        <f>IFERROR(VLOOKUP(ROWS($Z$2:Z12),K12:$L$6000,2,0),"")</f>
        <v/>
      </c>
      <c r="AA12" t="str">
        <f>IFERROR(VLOOKUP(ROWS($AA$2:AA12),K12:$M$6000,3,0),"")</f>
        <v/>
      </c>
      <c r="AB12" t="str">
        <f>IF(ISERROR(INDEX(Z12:$AA$4500,MATCH($A$5,Z12:$Z$4500,0),2)),"",INDEX(Z12:$AA$4500,MATCH($A$5,Z12:$Z$4500,0),2))</f>
        <v/>
      </c>
    </row>
    <row r="13" spans="1:28" customFormat="1" ht="19.2" thickBot="1">
      <c r="A13" s="53" t="s">
        <v>7402</v>
      </c>
      <c r="B13" s="52"/>
      <c r="C13" s="32"/>
      <c r="D13" s="32"/>
      <c r="E13" s="32"/>
      <c r="F13" s="52"/>
      <c r="G13" s="32"/>
      <c r="K13">
        <f>IF(ISNUMBER(SEARCH($A$3,L13)),MAX($K$1:K12)+1,0)</f>
        <v>0</v>
      </c>
      <c r="L13" t="s">
        <v>7401</v>
      </c>
      <c r="M13" t="s">
        <v>7400</v>
      </c>
      <c r="N13" s="32"/>
      <c r="O13" s="32"/>
      <c r="P13" s="32"/>
      <c r="Q13" s="32"/>
      <c r="R13" s="32"/>
      <c r="S13" s="32"/>
      <c r="U13" s="32">
        <f>U12+1</f>
        <v>2002</v>
      </c>
      <c r="V13" s="32">
        <f>V12+1</f>
        <v>13</v>
      </c>
      <c r="W13" s="32"/>
      <c r="X13" s="32"/>
      <c r="Y13" s="32"/>
      <c r="Z13" s="32" t="str">
        <f>IFERROR(VLOOKUP(ROWS($Z$2:Z13),K13:$L$6000,2,0),"")</f>
        <v/>
      </c>
      <c r="AA13" t="str">
        <f>IFERROR(VLOOKUP(ROWS($AA$2:AA13),K13:$M$6000,3,0),"")</f>
        <v/>
      </c>
      <c r="AB13" t="str">
        <f>IF(ISERROR(INDEX(Z13:$AA$4500,MATCH($A$5,Z13:$Z$4500,0),2)),"",INDEX(Z13:$AA$4500,MATCH($A$5,Z13:$Z$4500,0),2))</f>
        <v/>
      </c>
    </row>
    <row r="14" spans="1:28" customFormat="1">
      <c r="A14" s="31"/>
      <c r="B14" s="32"/>
      <c r="C14" s="32"/>
      <c r="D14" s="32"/>
      <c r="E14" s="32"/>
      <c r="F14" s="32"/>
      <c r="G14" s="32"/>
      <c r="K14">
        <f>IF(ISNUMBER(SEARCH($A$3,L14)),MAX($K$1:K13)+1,0)</f>
        <v>0</v>
      </c>
      <c r="L14" t="s">
        <v>7399</v>
      </c>
      <c r="M14" t="s">
        <v>7398</v>
      </c>
      <c r="O14" s="32"/>
      <c r="P14" s="32"/>
      <c r="Q14" s="32"/>
      <c r="R14" s="32"/>
      <c r="S14" s="32"/>
      <c r="U14" s="32">
        <f>U13+1</f>
        <v>2003</v>
      </c>
      <c r="V14" s="32">
        <f>V13+1</f>
        <v>14</v>
      </c>
      <c r="W14" s="32"/>
      <c r="X14" s="32"/>
      <c r="Y14" s="32"/>
      <c r="Z14" s="32" t="str">
        <f>IFERROR(VLOOKUP(ROWS($Z$2:Z14),K14:$L$6000,2,0),"")</f>
        <v/>
      </c>
      <c r="AA14" t="str">
        <f>IFERROR(VLOOKUP(ROWS($AA$2:AA14),K14:$M$6000,3,0),"")</f>
        <v/>
      </c>
      <c r="AB14" t="str">
        <f>IF(ISERROR(INDEX(Z14:$AA$4500,MATCH($A$5,Z14:$Z$4500,0),2)),"",INDEX(Z14:$AA$4500,MATCH($A$5,Z14:$Z$4500,0),2))</f>
        <v/>
      </c>
    </row>
    <row r="15" spans="1:28" customFormat="1">
      <c r="A15" s="32"/>
      <c r="B15" s="32"/>
      <c r="C15" s="32"/>
      <c r="D15" s="32"/>
      <c r="E15" s="32"/>
      <c r="F15" s="32"/>
      <c r="G15" s="32"/>
      <c r="K15">
        <f>IF(ISNUMBER(SEARCH($A$3,L15)),MAX($K$1:K14)+1,0)</f>
        <v>0</v>
      </c>
      <c r="L15" t="s">
        <v>7396</v>
      </c>
      <c r="M15" t="s">
        <v>7397</v>
      </c>
      <c r="N15" s="32"/>
      <c r="O15" s="32"/>
      <c r="P15" s="32"/>
      <c r="Q15" s="32"/>
      <c r="R15" s="32"/>
      <c r="S15" s="32"/>
      <c r="U15" s="32">
        <f>U14+1</f>
        <v>2004</v>
      </c>
      <c r="V15" s="32">
        <f>V14+1</f>
        <v>15</v>
      </c>
      <c r="W15" s="32"/>
      <c r="X15" s="32"/>
      <c r="Y15" s="32"/>
      <c r="Z15" s="32" t="str">
        <f>IFERROR(VLOOKUP(ROWS($Z$2:Z15),K15:$L$6000,2,0),"")</f>
        <v/>
      </c>
      <c r="AA15" t="str">
        <f>IFERROR(VLOOKUP(ROWS($AA$2:AA15),K15:$M$6000,3,0),"")</f>
        <v/>
      </c>
      <c r="AB15" t="str">
        <f>IF(ISERROR(INDEX(Z15:$AA$4500,MATCH($A$5,Z15:$Z$4500,0),2)),"",INDEX(Z15:$AA$4500,MATCH($A$5,Z15:$Z$4500,0),2))</f>
        <v/>
      </c>
    </row>
    <row r="16" spans="1:28" customFormat="1">
      <c r="A16" s="32"/>
      <c r="B16" s="32"/>
      <c r="C16" s="32"/>
      <c r="D16" s="32"/>
      <c r="E16" s="32"/>
      <c r="F16" s="32"/>
      <c r="G16" s="32"/>
      <c r="K16">
        <f>IF(ISNUMBER(SEARCH($A$3,L16)),MAX($K$1:K15)+1,0)</f>
        <v>0</v>
      </c>
      <c r="L16" t="s">
        <v>7396</v>
      </c>
      <c r="M16" t="s">
        <v>7395</v>
      </c>
      <c r="N16" s="32"/>
      <c r="O16" s="32"/>
      <c r="P16" s="32"/>
      <c r="Q16" s="32"/>
      <c r="R16" s="32"/>
      <c r="S16" s="32"/>
      <c r="U16" s="32">
        <f>U15+1</f>
        <v>2005</v>
      </c>
      <c r="V16" s="32">
        <f>V15+1</f>
        <v>16</v>
      </c>
      <c r="W16" s="32"/>
      <c r="X16" s="32"/>
      <c r="Y16" s="32"/>
      <c r="Z16" s="32" t="str">
        <f>IFERROR(VLOOKUP(ROWS($Z$2:Z16),K16:$L$6000,2,0),"")</f>
        <v/>
      </c>
      <c r="AA16" t="str">
        <f>IFERROR(VLOOKUP(ROWS($AA$2:AA16),K16:$M$6000,3,0),"")</f>
        <v/>
      </c>
      <c r="AB16" t="str">
        <f>IF(ISERROR(INDEX(Z16:$AA$4500,MATCH($A$5,Z16:$Z$4500,0),2)),"",INDEX(Z16:$AA$4500,MATCH($A$5,Z16:$Z$4500,0),2))</f>
        <v/>
      </c>
    </row>
    <row r="17" spans="1:31" customFormat="1">
      <c r="B17" s="32"/>
      <c r="C17" s="32"/>
      <c r="D17" s="32"/>
      <c r="E17" s="32"/>
      <c r="F17" s="32"/>
      <c r="G17" s="32"/>
      <c r="K17">
        <f>IF(ISNUMBER(SEARCH($A$3,L17)),MAX($K$1:K16)+1,0)</f>
        <v>0</v>
      </c>
      <c r="L17" t="s">
        <v>7393</v>
      </c>
      <c r="M17" t="s">
        <v>7394</v>
      </c>
      <c r="N17" s="32"/>
      <c r="O17" s="32"/>
      <c r="P17" s="32"/>
      <c r="Q17" s="32"/>
      <c r="R17" s="32"/>
      <c r="S17" s="32"/>
      <c r="U17" s="32">
        <f>U16+1</f>
        <v>2006</v>
      </c>
      <c r="V17" s="32">
        <f>V16+1</f>
        <v>17</v>
      </c>
      <c r="W17" s="32"/>
      <c r="X17" s="32"/>
      <c r="Y17" s="32"/>
      <c r="Z17" s="32" t="str">
        <f>IFERROR(VLOOKUP(ROWS($Z$2:Z17),K17:$L$6000,2,0),"")</f>
        <v/>
      </c>
      <c r="AA17" t="str">
        <f>IFERROR(VLOOKUP(ROWS($AA$2:AA17),K17:$M$6000,3,0),"")</f>
        <v/>
      </c>
      <c r="AB17" t="str">
        <f>IF(ISERROR(INDEX(Z17:$AA$4500,MATCH($A$5,Z17:$Z$4500,0),2)),"",INDEX(Z17:$AA$4500,MATCH($A$5,Z17:$Z$4500,0),2))</f>
        <v/>
      </c>
    </row>
    <row r="18" spans="1:31" customFormat="1" ht="18.600000000000001">
      <c r="B18" s="32"/>
      <c r="C18" s="32"/>
      <c r="D18" s="32"/>
      <c r="E18" s="32"/>
      <c r="F18" s="32"/>
      <c r="G18" s="51"/>
      <c r="K18">
        <f>IF(ISNUMBER(SEARCH($A$3,L18)),MAX($K$1:K17)+1,0)</f>
        <v>0</v>
      </c>
      <c r="L18" t="s">
        <v>7393</v>
      </c>
      <c r="M18" t="s">
        <v>7392</v>
      </c>
      <c r="N18" s="32"/>
      <c r="O18" s="32"/>
      <c r="P18" s="32"/>
      <c r="Q18" s="32"/>
      <c r="R18" s="32"/>
      <c r="S18" s="32"/>
      <c r="U18" s="32">
        <f>U17+1</f>
        <v>2007</v>
      </c>
      <c r="V18" s="32">
        <f>V17+1</f>
        <v>18</v>
      </c>
      <c r="W18" s="32"/>
      <c r="X18" s="32"/>
      <c r="Y18" s="32"/>
      <c r="Z18" s="32" t="str">
        <f>IFERROR(VLOOKUP(ROWS($Z$2:Z18),K18:$L$6000,2,0),"")</f>
        <v/>
      </c>
      <c r="AA18" t="str">
        <f>IFERROR(VLOOKUP(ROWS($AA$2:AA18),K18:$M$6000,3,0),"")</f>
        <v/>
      </c>
      <c r="AB18" t="str">
        <f>IF(ISERROR(INDEX(Z18:$AA$4500,MATCH($A$5,Z18:$Z$4500,0),2)),"",INDEX(Z18:$AA$4500,MATCH($A$5,Z18:$Z$4500,0),2))</f>
        <v/>
      </c>
    </row>
    <row r="19" spans="1:31" customFormat="1">
      <c r="B19" s="32"/>
      <c r="C19" s="32"/>
      <c r="D19" s="32"/>
      <c r="E19" s="32"/>
      <c r="F19" s="32"/>
      <c r="G19" s="32"/>
      <c r="K19">
        <f>IF(ISNUMBER(SEARCH($A$3,L19)),MAX($K$1:K18)+1,0)</f>
        <v>0</v>
      </c>
      <c r="L19" t="s">
        <v>7390</v>
      </c>
      <c r="M19" t="s">
        <v>7391</v>
      </c>
      <c r="N19" s="32"/>
      <c r="O19" s="32"/>
      <c r="P19" s="32"/>
      <c r="Q19" s="32"/>
      <c r="R19" s="32"/>
      <c r="S19" s="32"/>
      <c r="U19" s="32">
        <f>U18+1</f>
        <v>2008</v>
      </c>
      <c r="V19" s="32">
        <f>V18+1</f>
        <v>19</v>
      </c>
      <c r="W19" s="32"/>
      <c r="X19" s="32"/>
      <c r="Y19" s="32"/>
      <c r="Z19" s="32" t="str">
        <f>IFERROR(VLOOKUP(ROWS($Z$2:Z19),K19:$L$6000,2,0),"")</f>
        <v/>
      </c>
      <c r="AA19" t="str">
        <f>IFERROR(VLOOKUP(ROWS($AA$2:AA19),K19:$M$6000,3,0),"")</f>
        <v/>
      </c>
      <c r="AB19" t="str">
        <f>IF(ISERROR(INDEX(Z19:$AA$4500,MATCH($A$5,Z19:$Z$4500,0),2)),"",INDEX(Z19:$AA$4500,MATCH($A$5,Z19:$Z$4500,0),2))</f>
        <v/>
      </c>
    </row>
    <row r="20" spans="1:31" customFormat="1" ht="15" thickBot="1">
      <c r="A20" s="32"/>
      <c r="B20" s="32"/>
      <c r="C20" s="32"/>
      <c r="D20" s="32"/>
      <c r="E20" s="32"/>
      <c r="F20" s="32"/>
      <c r="G20" s="32"/>
      <c r="K20">
        <f>IF(ISNUMBER(SEARCH($A$3,L20)),MAX($K$1:K19)+1,0)</f>
        <v>0</v>
      </c>
      <c r="L20" t="s">
        <v>7390</v>
      </c>
      <c r="M20" t="s">
        <v>7389</v>
      </c>
      <c r="N20" s="32"/>
      <c r="O20" s="32"/>
      <c r="P20" s="32"/>
      <c r="Q20" s="32"/>
      <c r="R20" s="32"/>
      <c r="S20" s="32"/>
      <c r="U20" s="32">
        <f>U19+1</f>
        <v>2009</v>
      </c>
      <c r="V20" s="32">
        <f>V19+1</f>
        <v>20</v>
      </c>
      <c r="W20" s="32"/>
      <c r="X20" s="32"/>
      <c r="Y20" s="32"/>
      <c r="Z20" s="32" t="str">
        <f>IFERROR(VLOOKUP(ROWS($Z$2:Z20),K20:$L$6000,2,0),"")</f>
        <v/>
      </c>
      <c r="AA20" t="str">
        <f>IFERROR(VLOOKUP(ROWS($AA$2:AA20),K20:$M$6000,3,0),"")</f>
        <v/>
      </c>
      <c r="AB20" t="str">
        <f>IF(ISERROR(INDEX(Z20:$AA$4500,MATCH($A$5,Z20:$Z$4500,0),2)),"",INDEX(Z20:$AA$4500,MATCH($A$5,Z20:$Z$4500,0),2))</f>
        <v/>
      </c>
    </row>
    <row r="21" spans="1:31" customFormat="1" ht="15" thickBot="1">
      <c r="A21" s="50"/>
      <c r="B21" s="49"/>
      <c r="C21" s="49"/>
      <c r="D21" s="49"/>
      <c r="E21" s="48"/>
      <c r="F21" s="32"/>
      <c r="G21" s="32"/>
      <c r="K21">
        <f>IF(ISNUMBER(SEARCH($A$3,L21)),MAX($K$1:K20)+1,0)</f>
        <v>0</v>
      </c>
      <c r="L21" t="s">
        <v>7388</v>
      </c>
      <c r="M21" t="s">
        <v>7387</v>
      </c>
      <c r="N21" s="32"/>
      <c r="O21" s="32"/>
      <c r="P21" s="32"/>
      <c r="Q21" s="32"/>
      <c r="R21" s="32"/>
      <c r="S21" s="32"/>
      <c r="U21" s="32">
        <f>U20+1</f>
        <v>2010</v>
      </c>
      <c r="V21" s="32">
        <f>V20+1</f>
        <v>21</v>
      </c>
      <c r="W21" s="32"/>
      <c r="X21" s="32"/>
      <c r="Y21" s="32"/>
      <c r="Z21" s="32" t="str">
        <f>IFERROR(VLOOKUP(ROWS($Z$2:Z21),K21:$L$6000,2,0),"")</f>
        <v/>
      </c>
      <c r="AA21" t="str">
        <f>IFERROR(VLOOKUP(ROWS($AA$2:AA21),K21:$M$6000,3,0),"")</f>
        <v/>
      </c>
      <c r="AB21" t="str">
        <f>IF(ISERROR(INDEX(Z21:$AA$4500,MATCH($A$5,Z21:$Z$4500,0),2)),"",INDEX(Z21:$AA$4500,MATCH($A$5,Z21:$Z$4500,0),2))</f>
        <v/>
      </c>
    </row>
    <row r="22" spans="1:31" customFormat="1">
      <c r="A22" s="32"/>
      <c r="B22" s="32"/>
      <c r="C22" s="32"/>
      <c r="D22" s="32"/>
      <c r="E22" s="32"/>
      <c r="F22" s="32"/>
      <c r="G22" s="32"/>
      <c r="K22">
        <f>IF(ISNUMBER(SEARCH($A$3,L22)),MAX($K$1:K21)+1,0)</f>
        <v>0</v>
      </c>
      <c r="L22" t="s">
        <v>7386</v>
      </c>
      <c r="M22" t="s">
        <v>7385</v>
      </c>
      <c r="N22" s="32"/>
      <c r="O22" s="32"/>
      <c r="P22" s="32"/>
      <c r="Q22" s="32"/>
      <c r="R22" s="32"/>
      <c r="S22" s="32"/>
      <c r="U22" s="32">
        <f>U21+1</f>
        <v>2011</v>
      </c>
      <c r="V22" s="32">
        <f>V21+1</f>
        <v>22</v>
      </c>
      <c r="W22" s="32"/>
      <c r="X22" s="32"/>
      <c r="Y22" s="32"/>
      <c r="Z22" s="32" t="str">
        <f>IFERROR(VLOOKUP(ROWS($Z$2:Z22),K22:$L$6000,2,0),"")</f>
        <v/>
      </c>
      <c r="AA22" t="str">
        <f>IFERROR(VLOOKUP(ROWS($AA$2:AA22),K22:$M$6000,3,0),"")</f>
        <v/>
      </c>
    </row>
    <row r="23" spans="1:31" customFormat="1">
      <c r="A23" s="32"/>
      <c r="B23" s="32"/>
      <c r="C23" s="32"/>
      <c r="D23" s="32"/>
      <c r="E23" s="32"/>
      <c r="F23" s="32"/>
      <c r="G23" s="32"/>
      <c r="K23">
        <f>IF(ISNUMBER(SEARCH($A$3,L23)),MAX($K$1:K22)+1,0)</f>
        <v>0</v>
      </c>
      <c r="L23" t="s">
        <v>7383</v>
      </c>
      <c r="M23" t="s">
        <v>7384</v>
      </c>
      <c r="N23" s="32"/>
      <c r="O23" s="32"/>
      <c r="P23" s="32"/>
      <c r="Q23" s="32"/>
      <c r="R23" s="32"/>
      <c r="S23" s="32"/>
      <c r="U23" s="32">
        <f>U22+1</f>
        <v>2012</v>
      </c>
      <c r="V23" s="32">
        <f>V22+1</f>
        <v>23</v>
      </c>
      <c r="W23" s="32"/>
      <c r="X23" s="32"/>
      <c r="Y23" s="32"/>
      <c r="Z23" s="32" t="str">
        <f>IFERROR(VLOOKUP(ROWS($Z$2:Z23),K23:$L$6000,2,0),"")</f>
        <v/>
      </c>
      <c r="AA23" t="str">
        <f>IFERROR(VLOOKUP(ROWS($AA$2:AA23),K23:$M$6000,3,0),"")</f>
        <v/>
      </c>
      <c r="AC23" s="32"/>
      <c r="AD23" s="32"/>
      <c r="AE23" s="32"/>
    </row>
    <row r="24" spans="1:31" customFormat="1">
      <c r="A24" s="32"/>
      <c r="B24" s="32"/>
      <c r="C24" s="32"/>
      <c r="D24" s="32"/>
      <c r="E24" s="32"/>
      <c r="F24" s="32"/>
      <c r="G24" s="32"/>
      <c r="K24">
        <f>IF(ISNUMBER(SEARCH($A$3,L24)),MAX($K$1:K23)+1,0)</f>
        <v>0</v>
      </c>
      <c r="L24" t="s">
        <v>7383</v>
      </c>
      <c r="M24" t="s">
        <v>7382</v>
      </c>
      <c r="N24" s="32"/>
      <c r="O24" s="32"/>
      <c r="P24" s="32"/>
      <c r="Q24" s="32"/>
      <c r="R24" s="32"/>
      <c r="S24" s="32"/>
      <c r="U24" s="32">
        <f>U23+1</f>
        <v>2013</v>
      </c>
      <c r="V24" s="32">
        <f>V23+1</f>
        <v>24</v>
      </c>
      <c r="W24" s="32"/>
      <c r="X24" s="32"/>
      <c r="Y24" s="32"/>
      <c r="Z24" s="32" t="str">
        <f>IFERROR(VLOOKUP(ROWS($Z$2:Z24),K24:$L$6000,2,0),"")</f>
        <v/>
      </c>
      <c r="AA24" t="str">
        <f>IFERROR(VLOOKUP(ROWS($AA$2:AA24),K24:$M$6000,3,0),"")</f>
        <v/>
      </c>
      <c r="AC24" s="32"/>
      <c r="AD24" s="32"/>
      <c r="AE24" s="32"/>
    </row>
    <row r="25" spans="1:31" customFormat="1">
      <c r="A25" s="32"/>
      <c r="B25" s="32"/>
      <c r="C25" s="32"/>
      <c r="D25" s="32"/>
      <c r="E25" s="32"/>
      <c r="F25" s="32"/>
      <c r="G25" s="32"/>
      <c r="K25">
        <f>IF(ISNUMBER(SEARCH($A$3,L25)),MAX($K$1:K24)+1,0)</f>
        <v>0</v>
      </c>
      <c r="L25" t="s">
        <v>7380</v>
      </c>
      <c r="M25" t="s">
        <v>7381</v>
      </c>
      <c r="N25" s="32"/>
      <c r="O25" s="32"/>
      <c r="P25" s="32"/>
      <c r="Q25" s="32"/>
      <c r="R25" s="32"/>
      <c r="S25" s="32"/>
      <c r="U25" s="32">
        <f>U24+1</f>
        <v>2014</v>
      </c>
      <c r="V25" s="32">
        <f>V24+1</f>
        <v>25</v>
      </c>
      <c r="W25" s="32"/>
      <c r="X25" s="32"/>
      <c r="Y25" s="32"/>
      <c r="Z25" s="32" t="str">
        <f>IFERROR(VLOOKUP(ROWS($Z$2:Z25),K25:$L$6000,2,0),"")</f>
        <v/>
      </c>
      <c r="AA25" t="str">
        <f>IFERROR(VLOOKUP(ROWS($AA$2:AA25),K25:$M$6000,3,0),"")</f>
        <v/>
      </c>
      <c r="AC25" s="32"/>
      <c r="AD25" s="32"/>
      <c r="AE25" s="32"/>
    </row>
    <row r="26" spans="1:31" customFormat="1">
      <c r="A26" s="32"/>
      <c r="B26" s="32"/>
      <c r="C26" s="32"/>
      <c r="D26" s="32"/>
      <c r="E26" s="32"/>
      <c r="F26" s="32"/>
      <c r="G26" s="32"/>
      <c r="K26">
        <f>IF(ISNUMBER(SEARCH($A$3,L26)),MAX($K$1:K25)+1,0)</f>
        <v>0</v>
      </c>
      <c r="L26" t="s">
        <v>7380</v>
      </c>
      <c r="M26" t="s">
        <v>7379</v>
      </c>
      <c r="N26" s="32"/>
      <c r="O26" s="32"/>
      <c r="P26" s="32"/>
      <c r="Q26" s="32"/>
      <c r="R26" s="32"/>
      <c r="S26" s="32"/>
      <c r="U26" s="32">
        <f>U25+1</f>
        <v>2015</v>
      </c>
      <c r="V26" s="32">
        <f>V25+1</f>
        <v>26</v>
      </c>
      <c r="W26" s="32"/>
      <c r="X26" s="32"/>
      <c r="Y26" s="32"/>
      <c r="Z26" s="32" t="str">
        <f>IFERROR(VLOOKUP(ROWS($Z$2:Z26),K26:$L$6000,2,0),"")</f>
        <v/>
      </c>
      <c r="AA26" t="str">
        <f>IFERROR(VLOOKUP(ROWS($AA$2:AA26),K26:$M$6000,3,0),"")</f>
        <v/>
      </c>
      <c r="AC26" s="32"/>
      <c r="AD26" s="32"/>
      <c r="AE26" s="32"/>
    </row>
    <row r="27" spans="1:31" customFormat="1">
      <c r="A27" s="32"/>
      <c r="B27" s="32"/>
      <c r="C27" s="32"/>
      <c r="D27" s="32"/>
      <c r="E27" s="32"/>
      <c r="F27" s="32"/>
      <c r="G27" s="32"/>
      <c r="K27">
        <f>IF(ISNUMBER(SEARCH($A$3,L27)),MAX($K$1:K26)+1,0)</f>
        <v>0</v>
      </c>
      <c r="L27" t="s">
        <v>7378</v>
      </c>
      <c r="M27" t="s">
        <v>7377</v>
      </c>
      <c r="N27" s="32"/>
      <c r="O27" s="32"/>
      <c r="P27" s="32"/>
      <c r="Q27" s="32"/>
      <c r="R27" s="32"/>
      <c r="S27" s="32"/>
      <c r="U27" s="32">
        <f>U26+1</f>
        <v>2016</v>
      </c>
      <c r="V27" s="32">
        <f>V26+1</f>
        <v>27</v>
      </c>
      <c r="W27" s="32"/>
      <c r="X27" s="32"/>
      <c r="Y27" s="32"/>
      <c r="Z27" s="32" t="str">
        <f>IFERROR(VLOOKUP(ROWS($Z$2:Z27),K27:$L$6000,2,0),"")</f>
        <v/>
      </c>
      <c r="AA27" t="str">
        <f>IFERROR(VLOOKUP(ROWS($AA$2:AA27),K27:$M$6000,3,0),"")</f>
        <v/>
      </c>
      <c r="AC27" s="32"/>
      <c r="AD27" s="32"/>
      <c r="AE27" s="32"/>
    </row>
    <row r="28" spans="1:31" customFormat="1">
      <c r="A28" s="32"/>
      <c r="B28" s="32"/>
      <c r="C28" s="32"/>
      <c r="D28" s="32"/>
      <c r="E28" s="32"/>
      <c r="F28" s="32"/>
      <c r="G28" s="32"/>
      <c r="K28">
        <f>IF(ISNUMBER(SEARCH($A$3,L28)),MAX($K$1:K27)+1,0)</f>
        <v>0</v>
      </c>
      <c r="L28" t="s">
        <v>7376</v>
      </c>
      <c r="M28" t="s">
        <v>7375</v>
      </c>
      <c r="N28" s="32"/>
      <c r="O28" s="32"/>
      <c r="P28" s="32"/>
      <c r="Q28" s="32"/>
      <c r="R28" s="32"/>
      <c r="S28" s="32"/>
      <c r="U28" s="32">
        <f>U27+1</f>
        <v>2017</v>
      </c>
      <c r="V28" s="32">
        <f>V27+1</f>
        <v>28</v>
      </c>
      <c r="W28" s="32"/>
      <c r="X28" s="32"/>
      <c r="Y28" s="32"/>
      <c r="Z28" s="32" t="str">
        <f>IFERROR(VLOOKUP(ROWS($Z$2:Z28),K28:$L$6000,2,0),"")</f>
        <v/>
      </c>
      <c r="AA28" t="str">
        <f>IFERROR(VLOOKUP(ROWS($AA$2:AA28),K28:$M$6000,3,0),"")</f>
        <v/>
      </c>
      <c r="AC28" s="32"/>
      <c r="AD28" s="32"/>
      <c r="AE28" s="32"/>
    </row>
    <row r="29" spans="1:31" customFormat="1">
      <c r="A29" s="32"/>
      <c r="B29" s="32"/>
      <c r="C29" s="32"/>
      <c r="D29" s="32"/>
      <c r="E29" s="32"/>
      <c r="F29" s="32"/>
      <c r="G29" s="32"/>
      <c r="K29">
        <f>IF(ISNUMBER(SEARCH($A$3,L29)),MAX($K$1:K28)+1,0)</f>
        <v>0</v>
      </c>
      <c r="L29" t="s">
        <v>7374</v>
      </c>
      <c r="M29" t="s">
        <v>7373</v>
      </c>
      <c r="N29" s="32"/>
      <c r="O29" s="32"/>
      <c r="P29" s="32"/>
      <c r="Q29" s="32"/>
      <c r="R29" s="32"/>
      <c r="S29" s="32"/>
      <c r="U29" s="32">
        <f>U28+1</f>
        <v>2018</v>
      </c>
      <c r="V29" s="32">
        <f>V28+1</f>
        <v>29</v>
      </c>
      <c r="W29" s="32"/>
      <c r="X29" s="32"/>
      <c r="Y29" s="32"/>
      <c r="Z29" s="32" t="str">
        <f>IFERROR(VLOOKUP(ROWS($Z$2:Z29),K29:$L$6000,2,0),"")</f>
        <v/>
      </c>
      <c r="AA29" t="str">
        <f>IFERROR(VLOOKUP(ROWS($AA$2:AA29),K29:$M$6000,3,0),"")</f>
        <v/>
      </c>
      <c r="AC29" s="32"/>
      <c r="AD29" s="32"/>
      <c r="AE29" s="32"/>
    </row>
    <row r="30" spans="1:31" customFormat="1">
      <c r="A30" s="32"/>
      <c r="B30" s="32"/>
      <c r="C30" s="32"/>
      <c r="D30" s="32"/>
      <c r="E30" s="32"/>
      <c r="F30" s="32"/>
      <c r="G30" s="32"/>
      <c r="K30">
        <f>IF(ISNUMBER(SEARCH($A$3,L30)),MAX($K$1:K29)+1,0)</f>
        <v>0</v>
      </c>
      <c r="L30" t="s">
        <v>7372</v>
      </c>
      <c r="M30" t="s">
        <v>7371</v>
      </c>
      <c r="N30" s="32"/>
      <c r="O30" s="32"/>
      <c r="P30" s="32"/>
      <c r="Q30" s="32"/>
      <c r="R30" s="32"/>
      <c r="S30" s="32"/>
      <c r="U30" s="32">
        <f>U29+1</f>
        <v>2019</v>
      </c>
      <c r="V30" s="32">
        <f>V29+1</f>
        <v>30</v>
      </c>
      <c r="W30" s="32"/>
      <c r="X30" s="32"/>
      <c r="Y30" s="32"/>
      <c r="Z30" s="32" t="str">
        <f>IFERROR(VLOOKUP(ROWS($Z$2:Z30),K30:$L$6000,2,0),"")</f>
        <v/>
      </c>
      <c r="AA30" t="str">
        <f>IFERROR(VLOOKUP(ROWS($AA$2:AA30),K30:$M$6000,3,0),"")</f>
        <v/>
      </c>
      <c r="AC30" s="32"/>
      <c r="AD30" s="32"/>
      <c r="AE30" s="32"/>
    </row>
    <row r="31" spans="1:31" customFormat="1">
      <c r="A31" s="32"/>
      <c r="B31" s="32"/>
      <c r="C31" s="32"/>
      <c r="D31" s="32"/>
      <c r="E31" s="32"/>
      <c r="F31" s="32"/>
      <c r="G31" s="32"/>
      <c r="K31">
        <f>IF(ISNUMBER(SEARCH($A$3,L31)),MAX($K$1:K30)+1,0)</f>
        <v>0</v>
      </c>
      <c r="L31" t="s">
        <v>7370</v>
      </c>
      <c r="M31" t="s">
        <v>7369</v>
      </c>
      <c r="N31" s="32"/>
      <c r="O31" s="32"/>
      <c r="P31" s="32"/>
      <c r="Q31" s="32"/>
      <c r="R31" s="32"/>
      <c r="S31" s="32"/>
      <c r="U31" s="32">
        <f>U30+1</f>
        <v>2020</v>
      </c>
      <c r="V31" s="32">
        <f>V30+1</f>
        <v>31</v>
      </c>
      <c r="W31" s="32"/>
      <c r="X31" s="32"/>
      <c r="Y31" s="32"/>
      <c r="Z31" s="32" t="str">
        <f>IFERROR(VLOOKUP(ROWS($Z$2:Z31),K31:$L$6000,2,0),"")</f>
        <v/>
      </c>
      <c r="AA31" t="str">
        <f>IFERROR(VLOOKUP(ROWS($AA$2:AA31),K31:$M$6000,3,0),"")</f>
        <v/>
      </c>
      <c r="AC31" s="32"/>
      <c r="AD31" s="32"/>
      <c r="AE31" s="32"/>
    </row>
    <row r="32" spans="1:31" customForma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>
        <f>IF(ISNUMBER(SEARCH($A$3,L32)),MAX($K$1:K31)+1,0)</f>
        <v>0</v>
      </c>
      <c r="L32" t="s">
        <v>7367</v>
      </c>
      <c r="M32" t="s">
        <v>7368</v>
      </c>
      <c r="N32" s="32"/>
      <c r="O32" s="32"/>
      <c r="P32" s="32"/>
      <c r="Q32" s="32"/>
      <c r="R32" s="32"/>
      <c r="S32" s="32"/>
      <c r="U32" s="32"/>
      <c r="V32" s="32"/>
      <c r="W32" s="32"/>
      <c r="X32" s="32"/>
      <c r="Y32" s="32"/>
      <c r="Z32" s="32" t="str">
        <f>IFERROR(VLOOKUP(ROWS($Z$2:Z32),K32:$L$6000,2,0),"")</f>
        <v/>
      </c>
      <c r="AA32" t="str">
        <f>IFERROR(VLOOKUP(ROWS($AA$2:AA32),K32:$M$6000,3,0),"")</f>
        <v/>
      </c>
      <c r="AC32" s="32"/>
      <c r="AD32" s="32"/>
      <c r="AE32" s="32"/>
    </row>
    <row r="33" spans="1:31" customForma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>
        <f>IF(ISNUMBER(SEARCH($A$3,L33)),MAX($K$1:K32)+1,0)</f>
        <v>0</v>
      </c>
      <c r="L33" t="s">
        <v>7367</v>
      </c>
      <c r="M33" t="s">
        <v>7366</v>
      </c>
      <c r="N33" s="32"/>
      <c r="O33" s="32"/>
      <c r="P33" s="32"/>
      <c r="Q33" s="32"/>
      <c r="R33" s="32"/>
      <c r="S33" s="32"/>
      <c r="U33" s="32"/>
      <c r="V33" s="32"/>
      <c r="W33" s="32"/>
      <c r="X33" s="32"/>
      <c r="Y33" s="32"/>
      <c r="Z33" s="32" t="str">
        <f>IFERROR(VLOOKUP(ROWS($Z$2:Z33),K33:$L$6000,2,0),"")</f>
        <v/>
      </c>
      <c r="AA33" t="str">
        <f>IFERROR(VLOOKUP(ROWS($AA$2:AA33),K33:$M$6000,3,0),"")</f>
        <v/>
      </c>
      <c r="AC33" s="32"/>
      <c r="AD33" s="32"/>
      <c r="AE33" s="32"/>
    </row>
    <row r="34" spans="1:31" customForma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>
        <f>IF(ISNUMBER(SEARCH($A$3,L34)),MAX($K$1:K33)+1,0)</f>
        <v>0</v>
      </c>
      <c r="L34" t="s">
        <v>7365</v>
      </c>
      <c r="M34" t="s">
        <v>7364</v>
      </c>
      <c r="N34" s="32"/>
      <c r="O34" s="32"/>
      <c r="P34" s="32"/>
      <c r="Q34" s="32"/>
      <c r="R34" s="32"/>
      <c r="S34" s="32"/>
      <c r="U34" s="32"/>
      <c r="V34" s="32"/>
      <c r="W34" s="32"/>
      <c r="X34" s="32"/>
      <c r="Y34" s="32"/>
      <c r="Z34" s="32" t="str">
        <f>IFERROR(VLOOKUP(ROWS($Z$2:Z34),K34:$L$6000,2,0),"")</f>
        <v/>
      </c>
      <c r="AA34" t="str">
        <f>IFERROR(VLOOKUP(ROWS($AA$2:AA34),K34:$M$6000,3,0),"")</f>
        <v/>
      </c>
      <c r="AC34" s="32"/>
      <c r="AD34" s="32"/>
      <c r="AE34" s="32"/>
    </row>
    <row r="35" spans="1:31" customForma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>
        <f>IF(ISNUMBER(SEARCH($A$3,L35)),MAX($K$1:K34)+1,0)</f>
        <v>0</v>
      </c>
      <c r="L35" t="s">
        <v>7363</v>
      </c>
      <c r="M35" t="s">
        <v>7362</v>
      </c>
      <c r="N35" s="32"/>
      <c r="O35" s="32"/>
      <c r="P35" s="32"/>
      <c r="Q35" s="32"/>
      <c r="R35" s="32"/>
      <c r="S35" s="32"/>
      <c r="U35" s="32"/>
      <c r="V35" s="32"/>
      <c r="W35" s="32"/>
      <c r="X35" s="32"/>
      <c r="Y35" s="32"/>
      <c r="Z35" s="32" t="str">
        <f>IFERROR(VLOOKUP(ROWS($Z$2:Z35),K35:$L$6000,2,0),"")</f>
        <v/>
      </c>
      <c r="AA35" t="str">
        <f>IFERROR(VLOOKUP(ROWS($AA$2:AA35),K35:$M$6000,3,0),"")</f>
        <v/>
      </c>
      <c r="AC35" s="32"/>
      <c r="AD35" s="32"/>
      <c r="AE35" s="32"/>
    </row>
    <row r="36" spans="1:31" customForma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>
        <f>IF(ISNUMBER(SEARCH($A$3,L36)),MAX($K$1:K35)+1,0)</f>
        <v>0</v>
      </c>
      <c r="L36" t="s">
        <v>7361</v>
      </c>
      <c r="M36" t="s">
        <v>7360</v>
      </c>
      <c r="N36" s="32"/>
      <c r="O36" s="32"/>
      <c r="P36" s="32"/>
      <c r="Q36" s="32"/>
      <c r="R36" s="32"/>
      <c r="S36" s="32"/>
      <c r="U36" s="32"/>
      <c r="V36" s="32"/>
      <c r="W36" s="32"/>
      <c r="X36" s="32"/>
      <c r="Y36" s="32"/>
      <c r="Z36" s="32" t="str">
        <f>IFERROR(VLOOKUP(ROWS($Z$2:Z36),K36:$L$6000,2,0),"")</f>
        <v/>
      </c>
      <c r="AA36" t="str">
        <f>IFERROR(VLOOKUP(ROWS($AA$2:AA36),K36:$M$6000,3,0),"")</f>
        <v/>
      </c>
      <c r="AC36" s="32"/>
      <c r="AD36" s="32"/>
      <c r="AE36" s="32"/>
    </row>
    <row r="37" spans="1:31" customForma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>
        <f>IF(ISNUMBER(SEARCH($A$3,L37)),MAX($K$1:K36)+1,0)</f>
        <v>0</v>
      </c>
      <c r="L37" t="s">
        <v>7359</v>
      </c>
      <c r="M37" t="s">
        <v>7358</v>
      </c>
      <c r="N37" s="32"/>
      <c r="O37" s="32"/>
      <c r="P37" s="32"/>
      <c r="Q37" s="32"/>
      <c r="R37" s="32"/>
      <c r="S37" s="32"/>
      <c r="U37" s="32"/>
      <c r="V37" s="32"/>
      <c r="W37" s="32"/>
      <c r="X37" s="32"/>
      <c r="Y37" s="32"/>
      <c r="Z37" s="32" t="str">
        <f>IFERROR(VLOOKUP(ROWS($Z$2:Z37),K37:$L$6000,2,0),"")</f>
        <v/>
      </c>
      <c r="AA37" t="str">
        <f>IFERROR(VLOOKUP(ROWS($AA$2:AA37),K37:$M$6000,3,0),"")</f>
        <v/>
      </c>
      <c r="AC37" s="32"/>
      <c r="AD37" s="32"/>
      <c r="AE37" s="32"/>
    </row>
    <row r="38" spans="1:31" customForma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>
        <f>IF(ISNUMBER(SEARCH($A$3,L38)),MAX($K$1:K37)+1,0)</f>
        <v>0</v>
      </c>
      <c r="L38" t="s">
        <v>7357</v>
      </c>
      <c r="M38" t="s">
        <v>7356</v>
      </c>
      <c r="N38" s="32"/>
      <c r="O38" s="32"/>
      <c r="P38" s="32"/>
      <c r="Q38" s="32"/>
      <c r="R38" s="32"/>
      <c r="S38" s="32"/>
      <c r="U38" s="32"/>
      <c r="V38" s="32"/>
      <c r="W38" s="32"/>
      <c r="X38" s="32"/>
      <c r="Y38" s="32"/>
      <c r="Z38" s="32" t="str">
        <f>IFERROR(VLOOKUP(ROWS($Z$2:Z38),K38:$L$6000,2,0),"")</f>
        <v/>
      </c>
      <c r="AA38" t="str">
        <f>IFERROR(VLOOKUP(ROWS($AA$2:AA38),K38:$M$6000,3,0),"")</f>
        <v/>
      </c>
      <c r="AC38" s="32"/>
      <c r="AD38" s="32"/>
      <c r="AE38" s="32"/>
    </row>
    <row r="39" spans="1:31" customForma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>
        <f>IF(ISNUMBER(SEARCH($A$3,L39)),MAX($K$1:K38)+1,0)</f>
        <v>0</v>
      </c>
      <c r="L39" t="s">
        <v>7354</v>
      </c>
      <c r="M39" t="s">
        <v>7355</v>
      </c>
      <c r="N39" s="32"/>
      <c r="O39" s="32"/>
      <c r="P39" s="32"/>
      <c r="Q39" s="32"/>
      <c r="R39" s="32"/>
      <c r="S39" s="32"/>
      <c r="U39" s="32"/>
      <c r="V39" s="32"/>
      <c r="W39" s="32"/>
      <c r="X39" s="32"/>
      <c r="Y39" s="32"/>
      <c r="Z39" s="32" t="str">
        <f>IFERROR(VLOOKUP(ROWS($Z$2:Z39),K39:$L$6000,2,0),"")</f>
        <v/>
      </c>
      <c r="AA39" t="str">
        <f>IFERROR(VLOOKUP(ROWS($AA$2:AA39),K39:$M$6000,3,0),"")</f>
        <v/>
      </c>
      <c r="AC39" s="32"/>
      <c r="AD39" s="32"/>
      <c r="AE39" s="32"/>
    </row>
    <row r="40" spans="1:31" customForma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>
        <f>IF(ISNUMBER(SEARCH($A$3,L40)),MAX($K$1:K39)+1,0)</f>
        <v>0</v>
      </c>
      <c r="L40" t="s">
        <v>7354</v>
      </c>
      <c r="M40" t="s">
        <v>7353</v>
      </c>
      <c r="N40" s="32"/>
      <c r="O40" s="32"/>
      <c r="P40" s="32"/>
      <c r="Q40" s="32"/>
      <c r="R40" s="32"/>
      <c r="S40" s="32"/>
      <c r="U40" s="32"/>
      <c r="V40" s="32"/>
      <c r="W40" s="32"/>
      <c r="X40" s="32"/>
      <c r="Y40" s="32"/>
      <c r="Z40" s="32" t="str">
        <f>IFERROR(VLOOKUP(ROWS($Z$2:Z40),K40:$L$6000,2,0),"")</f>
        <v/>
      </c>
      <c r="AA40" t="str">
        <f>IFERROR(VLOOKUP(ROWS($AA$2:AA40),K40:$M$6000,3,0),"")</f>
        <v/>
      </c>
      <c r="AC40" s="32"/>
      <c r="AD40" s="32"/>
      <c r="AE40" s="32"/>
    </row>
    <row r="41" spans="1:31" customForma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>
        <f>IF(ISNUMBER(SEARCH($A$3,L41)),MAX($K$1:K40)+1,0)</f>
        <v>0</v>
      </c>
      <c r="L41" t="s">
        <v>7351</v>
      </c>
      <c r="M41" t="s">
        <v>7352</v>
      </c>
      <c r="N41" s="32"/>
      <c r="O41" s="32"/>
      <c r="P41" s="32"/>
      <c r="Q41" s="32"/>
      <c r="R41" s="32"/>
      <c r="S41" s="32"/>
      <c r="U41" s="32"/>
      <c r="V41" s="32"/>
      <c r="W41" s="32"/>
      <c r="X41" s="32"/>
      <c r="Y41" s="32"/>
      <c r="Z41" s="32" t="str">
        <f>IFERROR(VLOOKUP(ROWS($Z$2:Z41),K41:$L$6000,2,0),"")</f>
        <v/>
      </c>
      <c r="AA41" t="str">
        <f>IFERROR(VLOOKUP(ROWS($AA$2:AA41),K41:$M$6000,3,0),"")</f>
        <v/>
      </c>
      <c r="AC41" s="32"/>
      <c r="AD41" s="32"/>
      <c r="AE41" s="32"/>
    </row>
    <row r="42" spans="1:31" customForma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>
        <f>IF(ISNUMBER(SEARCH($A$3,L42)),MAX($K$1:K41)+1,0)</f>
        <v>0</v>
      </c>
      <c r="L42" t="s">
        <v>7351</v>
      </c>
      <c r="M42" t="s">
        <v>7350</v>
      </c>
      <c r="N42" s="32"/>
      <c r="O42" s="32"/>
      <c r="P42" s="32"/>
      <c r="Q42" s="32"/>
      <c r="R42" s="32"/>
      <c r="S42" s="32"/>
      <c r="U42" s="32"/>
      <c r="V42" s="32"/>
      <c r="W42" s="32"/>
      <c r="X42" s="32"/>
      <c r="Y42" s="32"/>
      <c r="Z42" s="32" t="str">
        <f>IFERROR(VLOOKUP(ROWS($Z$2:Z42),K42:$L$6000,2,0),"")</f>
        <v/>
      </c>
      <c r="AA42" t="str">
        <f>IFERROR(VLOOKUP(ROWS($AA$2:AA42),K42:$M$6000,3,0),"")</f>
        <v/>
      </c>
      <c r="AC42" s="32"/>
      <c r="AD42" s="32"/>
      <c r="AE42" s="32"/>
    </row>
    <row r="43" spans="1:31" customForma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>
        <f>IF(ISNUMBER(SEARCH($A$3,L43)),MAX($K$1:K42)+1,0)</f>
        <v>0</v>
      </c>
      <c r="L43" t="s">
        <v>7349</v>
      </c>
      <c r="M43" t="s">
        <v>7348</v>
      </c>
      <c r="N43" s="32"/>
      <c r="O43" s="32"/>
      <c r="P43" s="32"/>
      <c r="Q43" s="32"/>
      <c r="R43" s="32"/>
      <c r="S43" s="32"/>
      <c r="U43" s="32"/>
      <c r="V43" s="32"/>
      <c r="W43" s="32"/>
      <c r="X43" s="32"/>
      <c r="Y43" s="32"/>
      <c r="Z43" s="32" t="str">
        <f>IFERROR(VLOOKUP(ROWS($Z$2:Z43),K43:$L$6000,2,0),"")</f>
        <v/>
      </c>
      <c r="AA43" t="str">
        <f>IFERROR(VLOOKUP(ROWS($AA$2:AA43),K43:$M$6000,3,0),"")</f>
        <v/>
      </c>
      <c r="AC43" s="32"/>
      <c r="AD43" s="32"/>
      <c r="AE43" s="32"/>
    </row>
    <row r="44" spans="1:31" customForma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>
        <f>IF(ISNUMBER(SEARCH($A$3,L44)),MAX($K$1:K43)+1,0)</f>
        <v>0</v>
      </c>
      <c r="L44" t="s">
        <v>7346</v>
      </c>
      <c r="M44" t="s">
        <v>7347</v>
      </c>
      <c r="N44" s="32"/>
      <c r="O44" s="32"/>
      <c r="P44" s="32"/>
      <c r="Q44" s="32"/>
      <c r="R44" s="32"/>
      <c r="S44" s="32"/>
      <c r="U44" s="32"/>
      <c r="V44" s="32"/>
      <c r="W44" s="32"/>
      <c r="X44" s="32"/>
      <c r="Y44" s="32"/>
      <c r="Z44" s="32" t="str">
        <f>IFERROR(VLOOKUP(ROWS($Z$2:Z44),K44:$L$6000,2,0),"")</f>
        <v/>
      </c>
      <c r="AA44" t="str">
        <f>IFERROR(VLOOKUP(ROWS($AA$2:AA44),K44:$M$6000,3,0),"")</f>
        <v/>
      </c>
      <c r="AC44" s="32"/>
      <c r="AD44" s="32"/>
      <c r="AE44" s="32"/>
    </row>
    <row r="45" spans="1:31" customForma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>
        <f>IF(ISNUMBER(SEARCH($A$3,L45)),MAX($K$1:K44)+1,0)</f>
        <v>0</v>
      </c>
      <c r="L45" t="s">
        <v>7346</v>
      </c>
      <c r="M45" t="s">
        <v>7345</v>
      </c>
      <c r="N45" s="32"/>
      <c r="O45" s="32"/>
      <c r="P45" s="32"/>
      <c r="Q45" s="32"/>
      <c r="R45" s="32"/>
      <c r="S45" s="32"/>
      <c r="U45" s="32"/>
      <c r="V45" s="32"/>
      <c r="W45" s="32"/>
      <c r="X45" s="32"/>
      <c r="Y45" s="32"/>
      <c r="Z45" s="32" t="str">
        <f>IFERROR(VLOOKUP(ROWS($Z$2:Z45),K45:$L$6000,2,0),"")</f>
        <v/>
      </c>
      <c r="AA45" t="str">
        <f>IFERROR(VLOOKUP(ROWS($AA$2:AA45),K45:$M$6000,3,0),"")</f>
        <v/>
      </c>
      <c r="AC45" s="32"/>
      <c r="AD45" s="32"/>
      <c r="AE45" s="32"/>
    </row>
    <row r="46" spans="1:31" customForma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>
        <f>IF(ISNUMBER(SEARCH($A$3,L46)),MAX($K$1:K45)+1,0)</f>
        <v>0</v>
      </c>
      <c r="L46" t="s">
        <v>7344</v>
      </c>
      <c r="M46" t="s">
        <v>7343</v>
      </c>
      <c r="N46" s="32"/>
      <c r="O46" s="32"/>
      <c r="P46" s="32"/>
      <c r="Q46" s="32"/>
      <c r="R46" s="32"/>
      <c r="S46" s="32"/>
      <c r="U46" s="32"/>
      <c r="V46" s="32"/>
      <c r="W46" s="32"/>
      <c r="X46" s="32"/>
      <c r="Y46" s="32"/>
      <c r="Z46" s="32" t="str">
        <f>IFERROR(VLOOKUP(ROWS($Z$2:Z46),K46:$L$6000,2,0),"")</f>
        <v/>
      </c>
      <c r="AA46" t="str">
        <f>IFERROR(VLOOKUP(ROWS($AA$2:AA46),K46:$M$6000,3,0),"")</f>
        <v/>
      </c>
      <c r="AC46" s="32"/>
      <c r="AD46" s="32"/>
      <c r="AE46" s="32"/>
    </row>
    <row r="47" spans="1:31" customForma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>
        <f>IF(ISNUMBER(SEARCH($A$3,L47)),MAX($K$1:K46)+1,0)</f>
        <v>0</v>
      </c>
      <c r="L47" t="s">
        <v>7342</v>
      </c>
      <c r="M47" t="s">
        <v>7341</v>
      </c>
      <c r="N47" s="32"/>
      <c r="O47" s="32"/>
      <c r="P47" s="32"/>
      <c r="Q47" s="32"/>
      <c r="R47" s="32"/>
      <c r="S47" s="32"/>
      <c r="U47" s="32"/>
      <c r="V47" s="32"/>
      <c r="W47" s="32"/>
      <c r="X47" s="32"/>
      <c r="Y47" s="32"/>
      <c r="Z47" s="32" t="str">
        <f>IFERROR(VLOOKUP(ROWS($Z$2:Z47),K47:$L$6000,2,0),"")</f>
        <v/>
      </c>
      <c r="AA47" t="str">
        <f>IFERROR(VLOOKUP(ROWS($AA$2:AA47),K47:$M$6000,3,0),"")</f>
        <v/>
      </c>
      <c r="AC47" s="32"/>
      <c r="AD47" s="32"/>
      <c r="AE47" s="32"/>
    </row>
    <row r="48" spans="1:31" customForma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>
        <f>IF(ISNUMBER(SEARCH($A$3,L48)),MAX($K$1:K47)+1,0)</f>
        <v>0</v>
      </c>
      <c r="L48" t="s">
        <v>7340</v>
      </c>
      <c r="M48" t="s">
        <v>7339</v>
      </c>
      <c r="N48" s="32"/>
      <c r="O48" s="32"/>
      <c r="P48" s="32"/>
      <c r="Q48" s="32"/>
      <c r="R48" s="32"/>
      <c r="S48" s="32"/>
      <c r="U48" s="32"/>
      <c r="V48" s="32"/>
      <c r="W48" s="32"/>
      <c r="X48" s="32"/>
      <c r="Y48" s="32"/>
      <c r="Z48" s="32" t="str">
        <f>IFERROR(VLOOKUP(ROWS($Z$2:Z48),K48:$L$6000,2,0),"")</f>
        <v/>
      </c>
      <c r="AA48" t="str">
        <f>IFERROR(VLOOKUP(ROWS($AA$2:AA48),K48:$M$6000,3,0),"")</f>
        <v/>
      </c>
      <c r="AC48" s="32"/>
      <c r="AD48" s="32"/>
      <c r="AE48" s="32"/>
    </row>
    <row r="49" spans="1:31" customForma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>
        <f>IF(ISNUMBER(SEARCH($A$3,L49)),MAX($K$1:K48)+1,0)</f>
        <v>0</v>
      </c>
      <c r="L49" t="s">
        <v>7338</v>
      </c>
      <c r="M49" t="s">
        <v>7337</v>
      </c>
      <c r="N49" s="32"/>
      <c r="O49" s="32"/>
      <c r="P49" s="32"/>
      <c r="Q49" s="32"/>
      <c r="R49" s="32"/>
      <c r="S49" s="32"/>
      <c r="U49" s="32"/>
      <c r="V49" s="32"/>
      <c r="W49" s="32"/>
      <c r="X49" s="32"/>
      <c r="Y49" s="32"/>
      <c r="Z49" s="32" t="str">
        <f>IFERROR(VLOOKUP(ROWS($Z$2:Z49),K49:$L$6000,2,0),"")</f>
        <v/>
      </c>
      <c r="AA49" t="str">
        <f>IFERROR(VLOOKUP(ROWS($AA$2:AA49),K49:$M$6000,3,0),"")</f>
        <v/>
      </c>
      <c r="AC49" s="32"/>
      <c r="AD49" s="32"/>
      <c r="AE49" s="32"/>
    </row>
    <row r="50" spans="1:31" customForma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>
        <f>IF(ISNUMBER(SEARCH($A$3,L50)),MAX($K$1:K49)+1,0)</f>
        <v>0</v>
      </c>
      <c r="L50" t="s">
        <v>7336</v>
      </c>
      <c r="M50" t="s">
        <v>7335</v>
      </c>
      <c r="N50" s="32"/>
      <c r="O50" s="32"/>
      <c r="P50" s="32"/>
      <c r="Q50" s="32"/>
      <c r="R50" s="32"/>
      <c r="S50" s="32"/>
      <c r="U50" s="32"/>
      <c r="V50" s="32"/>
      <c r="W50" s="32"/>
      <c r="X50" s="32"/>
      <c r="Y50" s="32"/>
      <c r="Z50" s="32" t="str">
        <f>IFERROR(VLOOKUP(ROWS($Z$2:Z50),K50:$L$6000,2,0),"")</f>
        <v/>
      </c>
      <c r="AA50" t="str">
        <f>IFERROR(VLOOKUP(ROWS($AA$2:AA50),K50:$M$6000,3,0),"")</f>
        <v/>
      </c>
      <c r="AC50" s="32"/>
      <c r="AD50" s="32"/>
      <c r="AE50" s="32"/>
    </row>
    <row r="51" spans="1:31" customForma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>
        <f>IF(ISNUMBER(SEARCH($A$3,L51)),MAX($K$1:K50)+1,0)</f>
        <v>0</v>
      </c>
      <c r="L51" t="s">
        <v>7334</v>
      </c>
      <c r="M51" t="s">
        <v>7333</v>
      </c>
      <c r="N51" s="32"/>
      <c r="O51" s="32"/>
      <c r="P51" s="32"/>
      <c r="Q51" s="32"/>
      <c r="R51" s="32"/>
      <c r="S51" s="32"/>
      <c r="U51" s="32"/>
      <c r="V51" s="32"/>
      <c r="W51" s="32"/>
      <c r="X51" s="32"/>
      <c r="Y51" s="32"/>
      <c r="Z51" s="32" t="str">
        <f>IFERROR(VLOOKUP(ROWS($Z$2:Z51),K51:$L$6000,2,0),"")</f>
        <v/>
      </c>
      <c r="AA51" t="str">
        <f>IFERROR(VLOOKUP(ROWS($AA$2:AA51),K51:$M$6000,3,0),"")</f>
        <v/>
      </c>
      <c r="AC51" s="32"/>
      <c r="AD51" s="32"/>
      <c r="AE51" s="32"/>
    </row>
    <row r="52" spans="1:31" customForma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>
        <f>IF(ISNUMBER(SEARCH($A$3,L52)),MAX($K$1:K51)+1,0)</f>
        <v>0</v>
      </c>
      <c r="L52" t="s">
        <v>7332</v>
      </c>
      <c r="M52" t="s">
        <v>7331</v>
      </c>
      <c r="N52" s="32"/>
      <c r="O52" s="32"/>
      <c r="P52" s="32"/>
      <c r="Q52" s="32"/>
      <c r="R52" s="32"/>
      <c r="S52" s="32"/>
      <c r="U52" s="32"/>
      <c r="V52" s="32"/>
      <c r="W52" s="32"/>
      <c r="X52" s="32"/>
      <c r="Y52" s="32"/>
      <c r="Z52" s="32" t="str">
        <f>IFERROR(VLOOKUP(ROWS($Z$2:Z52),K52:$L$6000,2,0),"")</f>
        <v/>
      </c>
      <c r="AA52" t="str">
        <f>IFERROR(VLOOKUP(ROWS($AA$2:AA52),K52:$M$6000,3,0),"")</f>
        <v/>
      </c>
      <c r="AC52" s="32"/>
      <c r="AD52" s="32"/>
      <c r="AE52" s="32"/>
    </row>
    <row r="53" spans="1:31" customForma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>
        <f>IF(ISNUMBER(SEARCH($A$3,L53)),MAX($K$1:K52)+1,0)</f>
        <v>0</v>
      </c>
      <c r="L53" t="s">
        <v>7330</v>
      </c>
      <c r="M53" t="s">
        <v>7329</v>
      </c>
      <c r="N53" s="32"/>
      <c r="O53" s="32"/>
      <c r="P53" s="32"/>
      <c r="Q53" s="32"/>
      <c r="R53" s="32"/>
      <c r="S53" s="32"/>
      <c r="U53" s="32"/>
      <c r="V53" s="32"/>
      <c r="W53" s="32"/>
      <c r="X53" s="32"/>
      <c r="Y53" s="32"/>
      <c r="Z53" s="32" t="str">
        <f>IFERROR(VLOOKUP(ROWS($Z$2:Z53),K53:$L$6000,2,0),"")</f>
        <v/>
      </c>
      <c r="AA53" t="str">
        <f>IFERROR(VLOOKUP(ROWS($AA$2:AA53),K53:$M$6000,3,0),"")</f>
        <v/>
      </c>
      <c r="AC53" s="32"/>
      <c r="AD53" s="32"/>
      <c r="AE53" s="32"/>
    </row>
    <row r="54" spans="1:31" customForma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>
        <f>IF(ISNUMBER(SEARCH($A$3,L54)),MAX($K$1:K53)+1,0)</f>
        <v>0</v>
      </c>
      <c r="L54" t="s">
        <v>7328</v>
      </c>
      <c r="M54" t="s">
        <v>7327</v>
      </c>
      <c r="N54" s="32"/>
      <c r="O54" s="32"/>
      <c r="P54" s="32"/>
      <c r="Q54" s="32"/>
      <c r="R54" s="32"/>
      <c r="S54" s="32"/>
      <c r="U54" s="32"/>
      <c r="V54" s="32"/>
      <c r="W54" s="32"/>
      <c r="X54" s="32"/>
      <c r="Y54" s="32"/>
      <c r="Z54" s="32" t="str">
        <f>IFERROR(VLOOKUP(ROWS($Z$2:Z54),K54:$L$6000,2,0),"")</f>
        <v/>
      </c>
      <c r="AA54" t="str">
        <f>IFERROR(VLOOKUP(ROWS($AA$2:AA54),K54:$M$6000,3,0),"")</f>
        <v/>
      </c>
      <c r="AC54" s="32"/>
      <c r="AD54" s="32"/>
      <c r="AE54" s="32"/>
    </row>
    <row r="55" spans="1:31" customForma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>
        <f>IF(ISNUMBER(SEARCH($A$3,L55)),MAX($K$1:K54)+1,0)</f>
        <v>0</v>
      </c>
      <c r="L55" t="s">
        <v>7325</v>
      </c>
      <c r="M55" t="s">
        <v>7326</v>
      </c>
      <c r="N55" s="32"/>
      <c r="O55" s="32"/>
      <c r="P55" s="32"/>
      <c r="Q55" s="32"/>
      <c r="R55" s="32"/>
      <c r="S55" s="32"/>
      <c r="U55" s="32"/>
      <c r="V55" s="32"/>
      <c r="W55" s="32"/>
      <c r="X55" s="32"/>
      <c r="Y55" s="32"/>
      <c r="Z55" s="32" t="str">
        <f>IFERROR(VLOOKUP(ROWS($Z$2:Z55),K55:$L$6000,2,0),"")</f>
        <v/>
      </c>
      <c r="AA55" t="str">
        <f>IFERROR(VLOOKUP(ROWS($AA$2:AA55),K55:$M$6000,3,0),"")</f>
        <v/>
      </c>
      <c r="AC55" s="32"/>
      <c r="AD55" s="32"/>
      <c r="AE55" s="32"/>
    </row>
    <row r="56" spans="1:31" customForma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>
        <f>IF(ISNUMBER(SEARCH($A$3,L56)),MAX($K$1:K55)+1,0)</f>
        <v>0</v>
      </c>
      <c r="L56" t="s">
        <v>7325</v>
      </c>
      <c r="M56" t="s">
        <v>7324</v>
      </c>
      <c r="N56" s="32"/>
      <c r="O56" s="32"/>
      <c r="P56" s="32"/>
      <c r="Q56" s="32"/>
      <c r="R56" s="32"/>
      <c r="S56" s="32"/>
      <c r="U56" s="32"/>
      <c r="V56" s="32"/>
      <c r="W56" s="32"/>
      <c r="X56" s="32"/>
      <c r="Y56" s="32"/>
      <c r="Z56" s="32" t="str">
        <f>IFERROR(VLOOKUP(ROWS($Z$2:Z56),K56:$L$6000,2,0),"")</f>
        <v/>
      </c>
      <c r="AA56" t="str">
        <f>IFERROR(VLOOKUP(ROWS($AA$2:AA56),K56:$M$6000,3,0),"")</f>
        <v/>
      </c>
      <c r="AC56" s="32"/>
      <c r="AD56" s="32"/>
      <c r="AE56" s="32"/>
    </row>
    <row r="57" spans="1:31" customForma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>
        <f>IF(ISNUMBER(SEARCH($A$3,L57)),MAX($K$1:K56)+1,0)</f>
        <v>0</v>
      </c>
      <c r="L57" t="s">
        <v>7323</v>
      </c>
      <c r="M57" t="s">
        <v>7322</v>
      </c>
      <c r="N57" s="32"/>
      <c r="O57" s="32"/>
      <c r="P57" s="32"/>
      <c r="Q57" s="32"/>
      <c r="R57" s="32"/>
      <c r="S57" s="32"/>
      <c r="U57" s="32"/>
      <c r="V57" s="32"/>
      <c r="W57" s="32"/>
      <c r="X57" s="32"/>
      <c r="Y57" s="32"/>
      <c r="Z57" s="32" t="str">
        <f>IFERROR(VLOOKUP(ROWS($Z$2:Z57),K57:$L$6000,2,0),"")</f>
        <v/>
      </c>
      <c r="AA57" t="str">
        <f>IFERROR(VLOOKUP(ROWS($AA$2:AA57),K57:$M$6000,3,0),"")</f>
        <v/>
      </c>
      <c r="AC57" s="32"/>
      <c r="AD57" s="32"/>
      <c r="AE57" s="32"/>
    </row>
    <row r="58" spans="1:31" customForma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>
        <f>IF(ISNUMBER(SEARCH($A$3,L58)),MAX($K$1:K57)+1,0)</f>
        <v>0</v>
      </c>
      <c r="L58" t="s">
        <v>7320</v>
      </c>
      <c r="M58" t="s">
        <v>7321</v>
      </c>
      <c r="N58" s="32"/>
      <c r="O58" s="32"/>
      <c r="P58" s="32"/>
      <c r="Q58" s="32"/>
      <c r="R58" s="32"/>
      <c r="S58" s="32"/>
      <c r="U58" s="32"/>
      <c r="V58" s="32"/>
      <c r="W58" s="32"/>
      <c r="X58" s="32"/>
      <c r="Y58" s="32"/>
      <c r="Z58" s="32" t="str">
        <f>IFERROR(VLOOKUP(ROWS($Z$2:Z58),K58:$L$6000,2,0),"")</f>
        <v/>
      </c>
      <c r="AA58" t="str">
        <f>IFERROR(VLOOKUP(ROWS($AA$2:AA58),K58:$M$6000,3,0),"")</f>
        <v/>
      </c>
      <c r="AC58" s="32"/>
      <c r="AD58" s="32"/>
      <c r="AE58" s="32"/>
    </row>
    <row r="59" spans="1:31" customForma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>
        <f>IF(ISNUMBER(SEARCH($A$3,L59)),MAX($K$1:K58)+1,0)</f>
        <v>0</v>
      </c>
      <c r="L59" t="s">
        <v>7320</v>
      </c>
      <c r="M59" t="s">
        <v>7319</v>
      </c>
      <c r="N59" s="32"/>
      <c r="O59" s="32"/>
      <c r="P59" s="32"/>
      <c r="Q59" s="32"/>
      <c r="R59" s="32"/>
      <c r="S59" s="32"/>
      <c r="U59" s="32"/>
      <c r="V59" s="32"/>
      <c r="W59" s="32"/>
      <c r="X59" s="32"/>
      <c r="Y59" s="32"/>
      <c r="Z59" s="32" t="str">
        <f>IFERROR(VLOOKUP(ROWS($Z$2:Z59),K59:$L$6000,2,0),"")</f>
        <v/>
      </c>
      <c r="AA59" t="str">
        <f>IFERROR(VLOOKUP(ROWS($AA$2:AA59),K59:$M$6000,3,0),"")</f>
        <v/>
      </c>
      <c r="AC59" s="32"/>
      <c r="AD59" s="32"/>
      <c r="AE59" s="32"/>
    </row>
    <row r="60" spans="1:31" customForma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>
        <f>IF(ISNUMBER(SEARCH($A$3,L60)),MAX($K$1:K59)+1,0)</f>
        <v>0</v>
      </c>
      <c r="L60" t="s">
        <v>7317</v>
      </c>
      <c r="M60" t="s">
        <v>7318</v>
      </c>
      <c r="N60" s="32"/>
      <c r="O60" s="32"/>
      <c r="P60" s="32"/>
      <c r="Q60" s="32"/>
      <c r="R60" s="32"/>
      <c r="S60" s="32"/>
      <c r="U60" s="32"/>
      <c r="V60" s="32"/>
      <c r="W60" s="32"/>
      <c r="X60" s="32"/>
      <c r="Y60" s="32"/>
      <c r="Z60" s="32" t="str">
        <f>IFERROR(VLOOKUP(ROWS($Z$2:Z60),K60:$L$6000,2,0),"")</f>
        <v/>
      </c>
      <c r="AA60" t="str">
        <f>IFERROR(VLOOKUP(ROWS($AA$2:AA60),K60:$M$6000,3,0),"")</f>
        <v/>
      </c>
      <c r="AC60" s="32"/>
      <c r="AD60" s="32"/>
      <c r="AE60" s="32"/>
    </row>
    <row r="61" spans="1:31" customForma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>
        <f>IF(ISNUMBER(SEARCH($A$3,L61)),MAX($K$1:K60)+1,0)</f>
        <v>0</v>
      </c>
      <c r="L61" t="s">
        <v>7317</v>
      </c>
      <c r="M61" t="s">
        <v>7316</v>
      </c>
      <c r="N61" s="32"/>
      <c r="O61" s="32"/>
      <c r="P61" s="32"/>
      <c r="Q61" s="32"/>
      <c r="R61" s="32"/>
      <c r="S61" s="32"/>
      <c r="U61" s="32"/>
      <c r="V61" s="32"/>
      <c r="W61" s="32"/>
      <c r="X61" s="32"/>
      <c r="Y61" s="32"/>
      <c r="Z61" s="32" t="str">
        <f>IFERROR(VLOOKUP(ROWS($Z$2:Z61),K61:$L$6000,2,0),"")</f>
        <v/>
      </c>
      <c r="AA61" t="str">
        <f>IFERROR(VLOOKUP(ROWS($AA$2:AA61),K61:$M$6000,3,0),"")</f>
        <v/>
      </c>
      <c r="AC61" s="32"/>
      <c r="AD61" s="32"/>
      <c r="AE61" s="32"/>
    </row>
    <row r="62" spans="1:31" customForma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>
        <f>IF(ISNUMBER(SEARCH($A$3,L62)),MAX($K$1:K61)+1,0)</f>
        <v>0</v>
      </c>
      <c r="L62" t="s">
        <v>7315</v>
      </c>
      <c r="M62" t="s">
        <v>7314</v>
      </c>
      <c r="N62" s="32"/>
      <c r="O62" s="32"/>
      <c r="P62" s="32"/>
      <c r="Q62" s="32"/>
      <c r="R62" s="32"/>
      <c r="S62" s="32"/>
      <c r="U62" s="32"/>
      <c r="V62" s="32"/>
      <c r="W62" s="32"/>
      <c r="X62" s="32"/>
      <c r="Y62" s="32"/>
      <c r="Z62" s="32" t="str">
        <f>IFERROR(VLOOKUP(ROWS($Z$2:Z62),K62:$L$6000,2,0),"")</f>
        <v/>
      </c>
      <c r="AA62" t="str">
        <f>IFERROR(VLOOKUP(ROWS($AA$2:AA62),K62:$M$6000,3,0),"")</f>
        <v/>
      </c>
      <c r="AC62" s="32"/>
      <c r="AD62" s="32"/>
      <c r="AE62" s="32"/>
    </row>
    <row r="63" spans="1:31" customForma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>
        <f>IF(ISNUMBER(SEARCH($A$3,L63)),MAX($K$1:K62)+1,0)</f>
        <v>0</v>
      </c>
      <c r="L63" t="s">
        <v>7313</v>
      </c>
      <c r="M63" t="s">
        <v>7312</v>
      </c>
      <c r="N63" s="32"/>
      <c r="O63" s="32"/>
      <c r="P63" s="32"/>
      <c r="Q63" s="32"/>
      <c r="R63" s="32"/>
      <c r="S63" s="32"/>
      <c r="U63" s="32"/>
      <c r="V63" s="32"/>
      <c r="W63" s="32"/>
      <c r="X63" s="32"/>
      <c r="Y63" s="32"/>
      <c r="Z63" s="32" t="str">
        <f>IFERROR(VLOOKUP(ROWS($Z$2:Z63),K63:$L$6000,2,0),"")</f>
        <v/>
      </c>
      <c r="AA63" t="str">
        <f>IFERROR(VLOOKUP(ROWS($AA$2:AA63),K63:$M$6000,3,0),"")</f>
        <v/>
      </c>
      <c r="AC63" s="32"/>
      <c r="AD63" s="32"/>
      <c r="AE63" s="32"/>
    </row>
    <row r="64" spans="1:31" customForma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>
        <f>IF(ISNUMBER(SEARCH($A$3,L64)),MAX($K$1:K63)+1,0)</f>
        <v>0</v>
      </c>
      <c r="L64" t="s">
        <v>7311</v>
      </c>
      <c r="M64" t="s">
        <v>7310</v>
      </c>
      <c r="N64" s="32"/>
      <c r="O64" s="32"/>
      <c r="P64" s="32"/>
      <c r="Q64" s="32"/>
      <c r="R64" s="32"/>
      <c r="S64" s="32"/>
      <c r="U64" s="32"/>
      <c r="V64" s="32"/>
      <c r="W64" s="32"/>
      <c r="X64" s="32"/>
      <c r="Y64" s="32"/>
      <c r="Z64" s="32" t="str">
        <f>IFERROR(VLOOKUP(ROWS($Z$2:Z64),K64:$L$6000,2,0),"")</f>
        <v/>
      </c>
      <c r="AA64" t="str">
        <f>IFERROR(VLOOKUP(ROWS($AA$2:AA64),K64:$M$6000,3,0),"")</f>
        <v/>
      </c>
      <c r="AC64" s="32"/>
      <c r="AD64" s="32"/>
      <c r="AE64" s="32"/>
    </row>
    <row r="65" spans="1:31" customForma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>
        <f>IF(ISNUMBER(SEARCH($A$3,L65)),MAX($K$1:K64)+1,0)</f>
        <v>0</v>
      </c>
      <c r="L65" t="s">
        <v>7308</v>
      </c>
      <c r="M65" t="s">
        <v>7309</v>
      </c>
      <c r="N65" s="32"/>
      <c r="O65" s="32"/>
      <c r="P65" s="32"/>
      <c r="Q65" s="32"/>
      <c r="R65" s="32"/>
      <c r="S65" s="32"/>
      <c r="U65" s="32"/>
      <c r="V65" s="32"/>
      <c r="W65" s="32"/>
      <c r="X65" s="32"/>
      <c r="Y65" s="32"/>
      <c r="Z65" s="32" t="str">
        <f>IFERROR(VLOOKUP(ROWS($Z$2:Z65),K65:$L$6000,2,0),"")</f>
        <v/>
      </c>
      <c r="AA65" t="str">
        <f>IFERROR(VLOOKUP(ROWS($AA$2:AA65),K65:$M$6000,3,0),"")</f>
        <v/>
      </c>
      <c r="AC65" s="32"/>
      <c r="AD65" s="32"/>
      <c r="AE65" s="32"/>
    </row>
    <row r="66" spans="1:31" customForma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>
        <f>IF(ISNUMBER(SEARCH($A$3,L66)),MAX($K$1:K65)+1,0)</f>
        <v>0</v>
      </c>
      <c r="L66" t="s">
        <v>7308</v>
      </c>
      <c r="M66" t="s">
        <v>7307</v>
      </c>
      <c r="N66" s="32"/>
      <c r="O66" s="32"/>
      <c r="P66" s="32"/>
      <c r="Q66" s="32"/>
      <c r="R66" s="32"/>
      <c r="S66" s="32"/>
      <c r="U66" s="32"/>
      <c r="V66" s="32"/>
      <c r="W66" s="32"/>
      <c r="X66" s="32"/>
      <c r="Y66" s="32"/>
      <c r="Z66" s="32" t="str">
        <f>IFERROR(VLOOKUP(ROWS($Z$2:Z66),K66:$L$6000,2,0),"")</f>
        <v/>
      </c>
      <c r="AA66" t="str">
        <f>IFERROR(VLOOKUP(ROWS($AA$2:AA66),K66:$M$6000,3,0),"")</f>
        <v/>
      </c>
      <c r="AC66" s="32"/>
      <c r="AD66" s="32"/>
      <c r="AE66" s="32"/>
    </row>
    <row r="67" spans="1:31" customForma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>
        <f>IF(ISNUMBER(SEARCH($A$3,L67)),MAX($K$1:K66)+1,0)</f>
        <v>0</v>
      </c>
      <c r="L67" t="s">
        <v>7306</v>
      </c>
      <c r="M67" t="s">
        <v>7305</v>
      </c>
      <c r="N67" s="32"/>
      <c r="O67" s="32"/>
      <c r="P67" s="32"/>
      <c r="Q67" s="32"/>
      <c r="R67" s="32"/>
      <c r="S67" s="32"/>
      <c r="U67" s="32"/>
      <c r="V67" s="32"/>
      <c r="W67" s="32"/>
      <c r="X67" s="32"/>
      <c r="Y67" s="32"/>
      <c r="Z67" s="32" t="str">
        <f>IFERROR(VLOOKUP(ROWS($Z$2:Z67),K67:$L$6000,2,0),"")</f>
        <v/>
      </c>
      <c r="AA67" t="str">
        <f>IFERROR(VLOOKUP(ROWS($AA$2:AA67),K67:$M$6000,3,0),"")</f>
        <v/>
      </c>
      <c r="AC67" s="32"/>
      <c r="AD67" s="32"/>
      <c r="AE67" s="32"/>
    </row>
    <row r="68" spans="1:31" customForma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>
        <f>IF(ISNUMBER(SEARCH($A$3,L68)),MAX($K$1:K67)+1,0)</f>
        <v>0</v>
      </c>
      <c r="L68" t="s">
        <v>7304</v>
      </c>
      <c r="M68" t="s">
        <v>7303</v>
      </c>
      <c r="N68" s="32"/>
      <c r="O68" s="32"/>
      <c r="P68" s="32"/>
      <c r="Q68" s="32"/>
      <c r="R68" s="32"/>
      <c r="S68" s="32"/>
      <c r="U68" s="32"/>
      <c r="V68" s="32"/>
      <c r="W68" s="32"/>
      <c r="X68" s="32"/>
      <c r="Y68" s="32"/>
      <c r="Z68" s="32" t="str">
        <f>IFERROR(VLOOKUP(ROWS($Z$2:Z68),K68:$L$6000,2,0),"")</f>
        <v/>
      </c>
      <c r="AA68" t="str">
        <f>IFERROR(VLOOKUP(ROWS($AA$2:AA68),K68:$M$6000,3,0),"")</f>
        <v/>
      </c>
      <c r="AC68" s="32"/>
      <c r="AD68" s="32"/>
      <c r="AE68" s="32"/>
    </row>
    <row r="69" spans="1:31" customForma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>
        <f>IF(ISNUMBER(SEARCH($A$3,L69)),MAX($K$1:K68)+1,0)</f>
        <v>0</v>
      </c>
      <c r="L69" t="s">
        <v>7302</v>
      </c>
      <c r="M69" t="s">
        <v>7301</v>
      </c>
      <c r="N69" s="32"/>
      <c r="O69" s="32"/>
      <c r="P69" s="32"/>
      <c r="Q69" s="32"/>
      <c r="R69" s="32"/>
      <c r="S69" s="32"/>
      <c r="U69" s="32"/>
      <c r="V69" s="32"/>
      <c r="W69" s="32"/>
      <c r="X69" s="32"/>
      <c r="Y69" s="32"/>
      <c r="Z69" s="32" t="str">
        <f>IFERROR(VLOOKUP(ROWS($Z$2:Z69),K69:$L$6000,2,0),"")</f>
        <v/>
      </c>
      <c r="AA69" t="str">
        <f>IFERROR(VLOOKUP(ROWS($AA$2:AA69),K69:$M$6000,3,0),"")</f>
        <v/>
      </c>
      <c r="AC69" s="32"/>
      <c r="AD69" s="32"/>
      <c r="AE69" s="32"/>
    </row>
    <row r="70" spans="1:31" customForma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>
        <f>IF(ISNUMBER(SEARCH($A$3,L70)),MAX($K$1:K69)+1,0)</f>
        <v>0</v>
      </c>
      <c r="L70" t="s">
        <v>7300</v>
      </c>
      <c r="M70" t="s">
        <v>7299</v>
      </c>
      <c r="N70" s="32"/>
      <c r="O70" s="32"/>
      <c r="P70" s="32"/>
      <c r="Q70" s="32"/>
      <c r="R70" s="32"/>
      <c r="S70" s="32"/>
      <c r="U70" s="32"/>
      <c r="V70" s="32"/>
      <c r="W70" s="32"/>
      <c r="X70" s="32"/>
      <c r="Y70" s="32"/>
      <c r="Z70" s="32" t="str">
        <f>IFERROR(VLOOKUP(ROWS($Z$2:Z70),K70:$L$6000,2,0),"")</f>
        <v/>
      </c>
      <c r="AA70" t="str">
        <f>IFERROR(VLOOKUP(ROWS($AA$2:AA70),K70:$M$6000,3,0),"")</f>
        <v/>
      </c>
      <c r="AC70" s="32"/>
      <c r="AD70" s="32"/>
      <c r="AE70" s="32"/>
    </row>
    <row r="71" spans="1:31" customForma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>
        <f>IF(ISNUMBER(SEARCH($A$3,L71)),MAX($K$1:K70)+1,0)</f>
        <v>0</v>
      </c>
      <c r="L71" t="s">
        <v>7298</v>
      </c>
      <c r="M71" t="s">
        <v>7297</v>
      </c>
      <c r="N71" s="32"/>
      <c r="O71" s="32"/>
      <c r="P71" s="32"/>
      <c r="Q71" s="32"/>
      <c r="R71" s="32"/>
      <c r="S71" s="32"/>
      <c r="U71" s="32"/>
      <c r="V71" s="32"/>
      <c r="W71" s="32"/>
      <c r="X71" s="32"/>
      <c r="Y71" s="32"/>
      <c r="Z71" s="32" t="str">
        <f>IFERROR(VLOOKUP(ROWS($Z$2:Z71),K71:$L$6000,2,0),"")</f>
        <v/>
      </c>
      <c r="AA71" t="str">
        <f>IFERROR(VLOOKUP(ROWS($AA$2:AA71),K71:$M$6000,3,0),"")</f>
        <v/>
      </c>
      <c r="AC71" s="32"/>
      <c r="AD71" s="32"/>
      <c r="AE71" s="32"/>
    </row>
    <row r="72" spans="1:31" customForma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>
        <f>IF(ISNUMBER(SEARCH($A$3,L72)),MAX($K$1:K71)+1,0)</f>
        <v>0</v>
      </c>
      <c r="L72" t="s">
        <v>7295</v>
      </c>
      <c r="M72" t="s">
        <v>7296</v>
      </c>
      <c r="N72" s="32"/>
      <c r="O72" s="32"/>
      <c r="P72" s="32"/>
      <c r="Q72" s="32"/>
      <c r="R72" s="32"/>
      <c r="S72" s="32"/>
      <c r="U72" s="32"/>
      <c r="V72" s="32"/>
      <c r="W72" s="32"/>
      <c r="X72" s="32"/>
      <c r="Y72" s="32"/>
      <c r="Z72" s="32" t="str">
        <f>IFERROR(VLOOKUP(ROWS($Z$2:Z72),K72:$L$6000,2,0),"")</f>
        <v/>
      </c>
      <c r="AA72" t="str">
        <f>IFERROR(VLOOKUP(ROWS($AA$2:AA72),K72:$M$6000,3,0),"")</f>
        <v/>
      </c>
      <c r="AC72" s="32"/>
      <c r="AD72" s="32"/>
      <c r="AE72" s="32"/>
    </row>
    <row r="73" spans="1:31" customForma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>
        <f>IF(ISNUMBER(SEARCH($A$3,L73)),MAX($K$1:K72)+1,0)</f>
        <v>0</v>
      </c>
      <c r="L73" t="s">
        <v>7295</v>
      </c>
      <c r="M73" t="s">
        <v>7294</v>
      </c>
      <c r="N73" s="32"/>
      <c r="O73" s="32"/>
      <c r="P73" s="32"/>
      <c r="Q73" s="32"/>
      <c r="R73" s="32"/>
      <c r="S73" s="32"/>
      <c r="U73" s="32"/>
      <c r="V73" s="32"/>
      <c r="W73" s="32"/>
      <c r="X73" s="32"/>
      <c r="Y73" s="32"/>
      <c r="Z73" s="32" t="str">
        <f>IFERROR(VLOOKUP(ROWS($Z$2:Z73),K73:$L$6000,2,0),"")</f>
        <v/>
      </c>
      <c r="AA73" t="str">
        <f>IFERROR(VLOOKUP(ROWS($AA$2:AA73),K73:$M$6000,3,0),"")</f>
        <v/>
      </c>
      <c r="AC73" s="32"/>
      <c r="AD73" s="32"/>
      <c r="AE73" s="32"/>
    </row>
    <row r="74" spans="1:31" customForma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>
        <f>IF(ISNUMBER(SEARCH($A$3,L74)),MAX($K$1:K73)+1,0)</f>
        <v>0</v>
      </c>
      <c r="L74" t="s">
        <v>7292</v>
      </c>
      <c r="M74" t="s">
        <v>7293</v>
      </c>
      <c r="N74" s="32"/>
      <c r="O74" s="32"/>
      <c r="P74" s="32"/>
      <c r="Q74" s="32"/>
      <c r="R74" s="32"/>
      <c r="S74" s="32"/>
      <c r="U74" s="32"/>
      <c r="V74" s="32"/>
      <c r="W74" s="32"/>
      <c r="X74" s="32"/>
      <c r="Y74" s="32"/>
      <c r="Z74" s="32" t="str">
        <f>IFERROR(VLOOKUP(ROWS($Z$2:Z74),K74:$L$6000,2,0),"")</f>
        <v/>
      </c>
      <c r="AA74" t="str">
        <f>IFERROR(VLOOKUP(ROWS($AA$2:AA74),K74:$M$6000,3,0),"")</f>
        <v/>
      </c>
      <c r="AC74" s="32"/>
      <c r="AD74" s="32"/>
      <c r="AE74" s="32"/>
    </row>
    <row r="75" spans="1:31" customForma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>
        <f>IF(ISNUMBER(SEARCH($A$3,L75)),MAX($K$1:K74)+1,0)</f>
        <v>0</v>
      </c>
      <c r="L75" t="s">
        <v>7292</v>
      </c>
      <c r="M75" t="s">
        <v>7291</v>
      </c>
      <c r="N75" s="32"/>
      <c r="O75" s="32"/>
      <c r="P75" s="32"/>
      <c r="Q75" s="32"/>
      <c r="R75" s="32"/>
      <c r="S75" s="32"/>
      <c r="U75" s="32"/>
      <c r="V75" s="32"/>
      <c r="W75" s="32"/>
      <c r="X75" s="32"/>
      <c r="Y75" s="32"/>
      <c r="Z75" s="32" t="str">
        <f>IFERROR(VLOOKUP(ROWS($Z$2:Z75),K75:$L$6000,2,0),"")</f>
        <v/>
      </c>
      <c r="AA75" t="str">
        <f>IFERROR(VLOOKUP(ROWS($AA$2:AA75),K75:$M$6000,3,0),"")</f>
        <v/>
      </c>
      <c r="AC75" s="32"/>
      <c r="AD75" s="32"/>
      <c r="AE75" s="32"/>
    </row>
    <row r="76" spans="1:31" customForma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>
        <f>IF(ISNUMBER(SEARCH($A$3,L76)),MAX($K$1:K75)+1,0)</f>
        <v>0</v>
      </c>
      <c r="L76" t="s">
        <v>7289</v>
      </c>
      <c r="M76" t="s">
        <v>7290</v>
      </c>
      <c r="N76" s="32"/>
      <c r="O76" s="32"/>
      <c r="P76" s="32"/>
      <c r="Q76" s="32"/>
      <c r="R76" s="32"/>
      <c r="S76" s="32"/>
      <c r="U76" s="32"/>
      <c r="V76" s="32"/>
      <c r="W76" s="32"/>
      <c r="X76" s="32"/>
      <c r="Y76" s="32"/>
      <c r="Z76" s="32" t="str">
        <f>IFERROR(VLOOKUP(ROWS($Z$2:Z76),K76:$L$6000,2,0),"")</f>
        <v/>
      </c>
      <c r="AA76" t="str">
        <f>IFERROR(VLOOKUP(ROWS($AA$2:AA76),K76:$M$6000,3,0),"")</f>
        <v/>
      </c>
      <c r="AC76" s="32"/>
      <c r="AD76" s="32"/>
      <c r="AE76" s="32"/>
    </row>
    <row r="77" spans="1:31" customForma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>
        <f>IF(ISNUMBER(SEARCH($A$3,L77)),MAX($K$1:K76)+1,0)</f>
        <v>0</v>
      </c>
      <c r="L77" t="s">
        <v>7289</v>
      </c>
      <c r="M77" t="s">
        <v>7288</v>
      </c>
      <c r="N77" s="32"/>
      <c r="O77" s="32"/>
      <c r="P77" s="32"/>
      <c r="Q77" s="32"/>
      <c r="R77" s="32"/>
      <c r="S77" s="32"/>
      <c r="U77" s="32"/>
      <c r="V77" s="32"/>
      <c r="W77" s="32"/>
      <c r="X77" s="32"/>
      <c r="Y77" s="32"/>
      <c r="Z77" s="32" t="str">
        <f>IFERROR(VLOOKUP(ROWS($Z$2:Z77),K77:$L$6000,2,0),"")</f>
        <v/>
      </c>
      <c r="AA77" t="str">
        <f>IFERROR(VLOOKUP(ROWS($AA$2:AA77),K77:$M$6000,3,0),"")</f>
        <v/>
      </c>
      <c r="AC77" s="32"/>
      <c r="AD77" s="32"/>
      <c r="AE77" s="32"/>
    </row>
    <row r="78" spans="1:31" customForma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>
        <f>IF(ISNUMBER(SEARCH($A$3,L78)),MAX($K$1:K77)+1,0)</f>
        <v>0</v>
      </c>
      <c r="L78" t="s">
        <v>7287</v>
      </c>
      <c r="M78" t="s">
        <v>7286</v>
      </c>
      <c r="N78" s="32"/>
      <c r="O78" s="32"/>
      <c r="P78" s="32"/>
      <c r="Q78" s="32"/>
      <c r="R78" s="32"/>
      <c r="S78" s="32"/>
      <c r="U78" s="32"/>
      <c r="V78" s="32"/>
      <c r="W78" s="32"/>
      <c r="X78" s="32"/>
      <c r="Y78" s="32"/>
      <c r="Z78" s="32" t="str">
        <f>IFERROR(VLOOKUP(ROWS($Z$2:Z78),K78:$L$6000,2,0),"")</f>
        <v/>
      </c>
      <c r="AA78" t="str">
        <f>IFERROR(VLOOKUP(ROWS($AA$2:AA78),K78:$M$6000,3,0),"")</f>
        <v/>
      </c>
      <c r="AC78" s="32"/>
      <c r="AD78" s="32"/>
      <c r="AE78" s="32"/>
    </row>
    <row r="79" spans="1:31" customForma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>
        <f>IF(ISNUMBER(SEARCH($A$3,L79)),MAX($K$1:K78)+1,0)</f>
        <v>0</v>
      </c>
      <c r="L79" t="s">
        <v>7285</v>
      </c>
      <c r="M79" t="s">
        <v>7284</v>
      </c>
      <c r="N79" s="32"/>
      <c r="O79" s="32"/>
      <c r="P79" s="32"/>
      <c r="Q79" s="32"/>
      <c r="R79" s="32"/>
      <c r="S79" s="32"/>
      <c r="U79" s="32"/>
      <c r="V79" s="32"/>
      <c r="W79" s="32"/>
      <c r="X79" s="32"/>
      <c r="Y79" s="32"/>
      <c r="Z79" s="32" t="str">
        <f>IFERROR(VLOOKUP(ROWS($Z$2:Z79),K79:$L$6000,2,0),"")</f>
        <v/>
      </c>
      <c r="AA79" t="str">
        <f>IFERROR(VLOOKUP(ROWS($AA$2:AA79),K79:$M$6000,3,0),"")</f>
        <v/>
      </c>
      <c r="AC79" s="32"/>
      <c r="AD79" s="32"/>
      <c r="AE79" s="32"/>
    </row>
    <row r="80" spans="1:31" customForma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>
        <f>IF(ISNUMBER(SEARCH($A$3,L80)),MAX($K$1:K79)+1,0)</f>
        <v>0</v>
      </c>
      <c r="L80" t="s">
        <v>7283</v>
      </c>
      <c r="M80" t="s">
        <v>7282</v>
      </c>
      <c r="N80" s="32"/>
      <c r="O80" s="32"/>
      <c r="P80" s="32"/>
      <c r="Q80" s="32"/>
      <c r="R80" s="32"/>
      <c r="S80" s="32"/>
      <c r="U80" s="32"/>
      <c r="V80" s="32"/>
      <c r="W80" s="32"/>
      <c r="X80" s="32"/>
      <c r="Y80" s="32"/>
      <c r="Z80" s="32" t="str">
        <f>IFERROR(VLOOKUP(ROWS($Z$2:Z80),K80:$L$6000,2,0),"")</f>
        <v/>
      </c>
      <c r="AA80" t="str">
        <f>IFERROR(VLOOKUP(ROWS($AA$2:AA80),K80:$M$6000,3,0),"")</f>
        <v/>
      </c>
      <c r="AC80" s="32"/>
      <c r="AD80" s="32"/>
      <c r="AE80" s="32"/>
    </row>
    <row r="81" spans="1:31" customForma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>
        <f>IF(ISNUMBER(SEARCH($A$3,L81)),MAX($K$1:K80)+1,0)</f>
        <v>0</v>
      </c>
      <c r="L81" t="s">
        <v>7281</v>
      </c>
      <c r="M81" t="s">
        <v>7280</v>
      </c>
      <c r="N81" s="32"/>
      <c r="O81" s="32"/>
      <c r="P81" s="32"/>
      <c r="Q81" s="32"/>
      <c r="R81" s="32"/>
      <c r="S81" s="32"/>
      <c r="U81" s="32"/>
      <c r="V81" s="32"/>
      <c r="W81" s="32"/>
      <c r="X81" s="32"/>
      <c r="Y81" s="32"/>
      <c r="Z81" s="32" t="str">
        <f>IFERROR(VLOOKUP(ROWS($Z$2:Z81),K81:$L$6000,2,0),"")</f>
        <v/>
      </c>
      <c r="AA81" t="str">
        <f>IFERROR(VLOOKUP(ROWS($AA$2:AA81),K81:$M$6000,3,0),"")</f>
        <v/>
      </c>
      <c r="AC81" s="32"/>
      <c r="AD81" s="32"/>
      <c r="AE81" s="32"/>
    </row>
    <row r="82" spans="1:31" customForma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>
        <f>IF(ISNUMBER(SEARCH($A$3,L82)),MAX($K$1:K81)+1,0)</f>
        <v>0</v>
      </c>
      <c r="L82" t="s">
        <v>7279</v>
      </c>
      <c r="M82" t="s">
        <v>7278</v>
      </c>
      <c r="N82" s="32"/>
      <c r="O82" s="32"/>
      <c r="P82" s="32"/>
      <c r="Q82" s="32"/>
      <c r="R82" s="32"/>
      <c r="S82" s="32"/>
      <c r="U82" s="32"/>
      <c r="V82" s="32"/>
      <c r="W82" s="32"/>
      <c r="X82" s="32"/>
      <c r="Y82" s="32"/>
      <c r="Z82" s="32" t="str">
        <f>IFERROR(VLOOKUP(ROWS($Z$2:Z82),K82:$L$6000,2,0),"")</f>
        <v/>
      </c>
      <c r="AA82" t="str">
        <f>IFERROR(VLOOKUP(ROWS($AA$2:AA82),K82:$M$6000,3,0),"")</f>
        <v/>
      </c>
      <c r="AC82" s="32"/>
      <c r="AD82" s="32"/>
      <c r="AE82" s="32"/>
    </row>
    <row r="83" spans="1:31" customForma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>
        <f>IF(ISNUMBER(SEARCH($A$3,L83)),MAX($K$1:K82)+1,0)</f>
        <v>0</v>
      </c>
      <c r="L83" t="s">
        <v>7276</v>
      </c>
      <c r="M83" t="s">
        <v>7277</v>
      </c>
      <c r="N83" s="32"/>
      <c r="O83" s="32"/>
      <c r="P83" s="32"/>
      <c r="Q83" s="32"/>
      <c r="R83" s="32"/>
      <c r="S83" s="32"/>
      <c r="U83" s="32"/>
      <c r="V83" s="32"/>
      <c r="W83" s="32"/>
      <c r="X83" s="32"/>
      <c r="Y83" s="32"/>
      <c r="Z83" s="32" t="str">
        <f>IFERROR(VLOOKUP(ROWS($Z$2:Z83),K83:$L$6000,2,0),"")</f>
        <v/>
      </c>
      <c r="AA83" t="str">
        <f>IFERROR(VLOOKUP(ROWS($AA$2:AA83),K83:$M$6000,3,0),"")</f>
        <v/>
      </c>
      <c r="AC83" s="32"/>
      <c r="AD83" s="32"/>
      <c r="AE83" s="32"/>
    </row>
    <row r="84" spans="1:31" customForma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>
        <f>IF(ISNUMBER(SEARCH($A$3,L84)),MAX($K$1:K83)+1,0)</f>
        <v>0</v>
      </c>
      <c r="L84" t="s">
        <v>7276</v>
      </c>
      <c r="M84" t="s">
        <v>7275</v>
      </c>
      <c r="N84" s="32"/>
      <c r="O84" s="32"/>
      <c r="P84" s="32"/>
      <c r="Q84" s="32"/>
      <c r="R84" s="32"/>
      <c r="S84" s="32"/>
      <c r="U84" s="32"/>
      <c r="V84" s="32"/>
      <c r="W84" s="32"/>
      <c r="X84" s="32"/>
      <c r="Y84" s="32"/>
      <c r="Z84" s="32" t="str">
        <f>IFERROR(VLOOKUP(ROWS($Z$2:Z84),K84:$L$6000,2,0),"")</f>
        <v/>
      </c>
      <c r="AA84" t="str">
        <f>IFERROR(VLOOKUP(ROWS($AA$2:AA84),K84:$M$6000,3,0),"")</f>
        <v/>
      </c>
      <c r="AC84" s="32"/>
      <c r="AD84" s="32"/>
      <c r="AE84" s="32"/>
    </row>
    <row r="85" spans="1:31" customForma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>
        <f>IF(ISNUMBER(SEARCH($A$3,L85)),MAX($K$1:K84)+1,0)</f>
        <v>0</v>
      </c>
      <c r="L85" t="s">
        <v>7274</v>
      </c>
      <c r="M85" t="s">
        <v>7273</v>
      </c>
      <c r="N85" s="32"/>
      <c r="O85" s="32"/>
      <c r="P85" s="32"/>
      <c r="Q85" s="32"/>
      <c r="R85" s="32"/>
      <c r="S85" s="32"/>
      <c r="U85" s="32"/>
      <c r="V85" s="32"/>
      <c r="W85" s="32"/>
      <c r="X85" s="32"/>
      <c r="Y85" s="32"/>
      <c r="Z85" s="32" t="str">
        <f>IFERROR(VLOOKUP(ROWS($Z$2:Z85),K85:$L$6000,2,0),"")</f>
        <v/>
      </c>
      <c r="AA85" t="str">
        <f>IFERROR(VLOOKUP(ROWS($AA$2:AA85),K85:$M$6000,3,0),"")</f>
        <v/>
      </c>
      <c r="AC85" s="32"/>
      <c r="AD85" s="32"/>
      <c r="AE85" s="32"/>
    </row>
    <row r="86" spans="1:31" customForma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>
        <f>IF(ISNUMBER(SEARCH($A$3,L86)),MAX($K$1:K85)+1,0)</f>
        <v>0</v>
      </c>
      <c r="L86" t="s">
        <v>7272</v>
      </c>
      <c r="M86" t="s">
        <v>7271</v>
      </c>
      <c r="N86" s="32"/>
      <c r="O86" s="32"/>
      <c r="P86" s="32"/>
      <c r="Q86" s="32"/>
      <c r="R86" s="32"/>
      <c r="S86" s="32"/>
      <c r="U86" s="32"/>
      <c r="V86" s="32"/>
      <c r="W86" s="32"/>
      <c r="X86" s="32"/>
      <c r="Y86" s="32"/>
      <c r="Z86" s="32" t="str">
        <f>IFERROR(VLOOKUP(ROWS($Z$2:Z86),K86:$L$6000,2,0),"")</f>
        <v/>
      </c>
      <c r="AA86" t="str">
        <f>IFERROR(VLOOKUP(ROWS($AA$2:AA86),K86:$M$6000,3,0),"")</f>
        <v/>
      </c>
      <c r="AC86" s="32"/>
      <c r="AD86" s="32"/>
      <c r="AE86" s="32"/>
    </row>
    <row r="87" spans="1:31" customForma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>
        <f>IF(ISNUMBER(SEARCH($A$3,L87)),MAX($K$1:K86)+1,0)</f>
        <v>0</v>
      </c>
      <c r="L87" t="s">
        <v>7269</v>
      </c>
      <c r="M87" t="s">
        <v>7270</v>
      </c>
      <c r="N87" s="32"/>
      <c r="O87" s="32"/>
      <c r="P87" s="32"/>
      <c r="Q87" s="32"/>
      <c r="R87" s="32"/>
      <c r="S87" s="32"/>
      <c r="U87" s="32"/>
      <c r="V87" s="32"/>
      <c r="W87" s="32"/>
      <c r="X87" s="32"/>
      <c r="Y87" s="32"/>
      <c r="Z87" s="32" t="str">
        <f>IFERROR(VLOOKUP(ROWS($Z$2:Z87),K87:$L$6000,2,0),"")</f>
        <v/>
      </c>
      <c r="AA87" t="str">
        <f>IFERROR(VLOOKUP(ROWS($AA$2:AA87),K87:$M$6000,3,0),"")</f>
        <v/>
      </c>
      <c r="AC87" s="32"/>
      <c r="AD87" s="32"/>
      <c r="AE87" s="32"/>
    </row>
    <row r="88" spans="1:31" customForma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>
        <f>IF(ISNUMBER(SEARCH($A$3,L88)),MAX($K$1:K87)+1,0)</f>
        <v>0</v>
      </c>
      <c r="L88" t="s">
        <v>7269</v>
      </c>
      <c r="M88" t="s">
        <v>7268</v>
      </c>
      <c r="N88" s="32"/>
      <c r="O88" s="32"/>
      <c r="P88" s="32"/>
      <c r="Q88" s="32"/>
      <c r="R88" s="32"/>
      <c r="S88" s="32"/>
      <c r="U88" s="32"/>
      <c r="V88" s="32"/>
      <c r="W88" s="32"/>
      <c r="X88" s="32"/>
      <c r="Y88" s="32"/>
      <c r="Z88" s="32" t="str">
        <f>IFERROR(VLOOKUP(ROWS($Z$2:Z88),K88:$L$6000,2,0),"")</f>
        <v/>
      </c>
      <c r="AA88" t="str">
        <f>IFERROR(VLOOKUP(ROWS($AA$2:AA88),K88:$M$6000,3,0),"")</f>
        <v/>
      </c>
      <c r="AC88" s="32"/>
      <c r="AD88" s="32"/>
      <c r="AE88" s="32"/>
    </row>
    <row r="89" spans="1:31" customForma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>
        <f>IF(ISNUMBER(SEARCH($A$3,L89)),MAX($K$1:K88)+1,0)</f>
        <v>0</v>
      </c>
      <c r="L89" t="s">
        <v>7266</v>
      </c>
      <c r="M89" t="s">
        <v>7267</v>
      </c>
      <c r="N89" s="32"/>
      <c r="O89" s="32"/>
      <c r="P89" s="32"/>
      <c r="Q89" s="32"/>
      <c r="R89" s="32"/>
      <c r="S89" s="32"/>
      <c r="U89" s="32"/>
      <c r="V89" s="32"/>
      <c r="W89" s="32"/>
      <c r="X89" s="32"/>
      <c r="Y89" s="32"/>
      <c r="Z89" s="32" t="str">
        <f>IFERROR(VLOOKUP(ROWS($Z$2:Z89),K89:$L$6000,2,0),"")</f>
        <v/>
      </c>
      <c r="AA89" t="str">
        <f>IFERROR(VLOOKUP(ROWS($AA$2:AA89),K89:$M$6000,3,0),"")</f>
        <v/>
      </c>
      <c r="AC89" s="32"/>
      <c r="AD89" s="32"/>
      <c r="AE89" s="32"/>
    </row>
    <row r="90" spans="1:31" customForma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>
        <f>IF(ISNUMBER(SEARCH($A$3,L90)),MAX($K$1:K89)+1,0)</f>
        <v>0</v>
      </c>
      <c r="L90" t="s">
        <v>7266</v>
      </c>
      <c r="M90" t="s">
        <v>7265</v>
      </c>
      <c r="N90" s="32"/>
      <c r="O90" s="32"/>
      <c r="P90" s="32"/>
      <c r="Q90" s="32"/>
      <c r="R90" s="32"/>
      <c r="S90" s="32"/>
      <c r="U90" s="32"/>
      <c r="V90" s="32"/>
      <c r="W90" s="32"/>
      <c r="X90" s="32"/>
      <c r="Y90" s="32"/>
      <c r="Z90" s="32" t="str">
        <f>IFERROR(VLOOKUP(ROWS($Z$2:Z90),K90:$L$6000,2,0),"")</f>
        <v/>
      </c>
      <c r="AA90" t="str">
        <f>IFERROR(VLOOKUP(ROWS($AA$2:AA90),K90:$M$6000,3,0),"")</f>
        <v/>
      </c>
      <c r="AC90" s="32"/>
      <c r="AD90" s="32"/>
      <c r="AE90" s="32"/>
    </row>
    <row r="91" spans="1:31" customForma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>
        <f>IF(ISNUMBER(SEARCH($A$3,L91)),MAX($K$1:K90)+1,0)</f>
        <v>0</v>
      </c>
      <c r="L91" t="s">
        <v>7264</v>
      </c>
      <c r="M91" t="s">
        <v>7263</v>
      </c>
      <c r="N91" s="32"/>
      <c r="O91" s="32"/>
      <c r="P91" s="32"/>
      <c r="Q91" s="32"/>
      <c r="R91" s="32"/>
      <c r="S91" s="32"/>
      <c r="U91" s="32"/>
      <c r="V91" s="32"/>
      <c r="W91" s="32"/>
      <c r="X91" s="32"/>
      <c r="Y91" s="32"/>
      <c r="Z91" s="32" t="str">
        <f>IFERROR(VLOOKUP(ROWS($Z$2:Z91),K91:$L$6000,2,0),"")</f>
        <v/>
      </c>
      <c r="AA91" t="str">
        <f>IFERROR(VLOOKUP(ROWS($AA$2:AA91),K91:$M$6000,3,0),"")</f>
        <v/>
      </c>
      <c r="AC91" s="32"/>
      <c r="AD91" s="32"/>
      <c r="AE91" s="32"/>
    </row>
    <row r="92" spans="1:31" customForma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>
        <f>IF(ISNUMBER(SEARCH($A$3,L92)),MAX($K$1:K91)+1,0)</f>
        <v>0</v>
      </c>
      <c r="L92" t="s">
        <v>7262</v>
      </c>
      <c r="M92" t="s">
        <v>7261</v>
      </c>
      <c r="N92" s="32"/>
      <c r="O92" s="32"/>
      <c r="P92" s="32"/>
      <c r="Q92" s="32"/>
      <c r="R92" s="32"/>
      <c r="S92" s="32"/>
      <c r="U92" s="32"/>
      <c r="V92" s="32"/>
      <c r="W92" s="32"/>
      <c r="X92" s="32"/>
      <c r="Y92" s="32"/>
      <c r="Z92" s="32" t="str">
        <f>IFERROR(VLOOKUP(ROWS($Z$2:Z92),K92:$L$6000,2,0),"")</f>
        <v/>
      </c>
      <c r="AA92" t="str">
        <f>IFERROR(VLOOKUP(ROWS($AA$2:AA92),K92:$M$6000,3,0),"")</f>
        <v/>
      </c>
      <c r="AC92" s="32"/>
      <c r="AD92" s="32"/>
      <c r="AE92" s="32"/>
    </row>
    <row r="93" spans="1:31" customForma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>
        <f>IF(ISNUMBER(SEARCH($A$3,L93)),MAX($K$1:K92)+1,0)</f>
        <v>0</v>
      </c>
      <c r="L93" t="s">
        <v>7259</v>
      </c>
      <c r="M93" t="s">
        <v>7260</v>
      </c>
      <c r="N93" s="32"/>
      <c r="O93" s="32"/>
      <c r="P93" s="32"/>
      <c r="Q93" s="32"/>
      <c r="R93" s="32"/>
      <c r="S93" s="32"/>
      <c r="U93" s="32"/>
      <c r="V93" s="32"/>
      <c r="W93" s="32"/>
      <c r="X93" s="32"/>
      <c r="Y93" s="32"/>
      <c r="Z93" s="32" t="str">
        <f>IFERROR(VLOOKUP(ROWS($Z$2:Z93),K93:$L$6000,2,0),"")</f>
        <v/>
      </c>
      <c r="AA93" t="str">
        <f>IFERROR(VLOOKUP(ROWS($AA$2:AA93),K93:$M$6000,3,0),"")</f>
        <v/>
      </c>
      <c r="AC93" s="32"/>
      <c r="AD93" s="32"/>
      <c r="AE93" s="32"/>
    </row>
    <row r="94" spans="1:31" customForma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>
        <f>IF(ISNUMBER(SEARCH($A$3,L94)),MAX($K$1:K93)+1,0)</f>
        <v>0</v>
      </c>
      <c r="L94" t="s">
        <v>7259</v>
      </c>
      <c r="M94" t="s">
        <v>7258</v>
      </c>
      <c r="N94" s="32"/>
      <c r="O94" s="32"/>
      <c r="P94" s="32"/>
      <c r="Q94" s="32"/>
      <c r="R94" s="32"/>
      <c r="S94" s="32"/>
      <c r="U94" s="32"/>
      <c r="V94" s="32"/>
      <c r="W94" s="32"/>
      <c r="X94" s="32"/>
      <c r="Y94" s="32"/>
      <c r="Z94" s="32" t="str">
        <f>IFERROR(VLOOKUP(ROWS($Z$2:Z94),K94:$L$6000,2,0),"")</f>
        <v/>
      </c>
      <c r="AA94" t="str">
        <f>IFERROR(VLOOKUP(ROWS($AA$2:AA94),K94:$M$6000,3,0),"")</f>
        <v/>
      </c>
      <c r="AC94" s="32"/>
      <c r="AD94" s="32"/>
      <c r="AE94" s="32"/>
    </row>
    <row r="95" spans="1:31" customForma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>
        <f>IF(ISNUMBER(SEARCH($A$3,L95)),MAX($K$1:K94)+1,0)</f>
        <v>0</v>
      </c>
      <c r="L95" t="s">
        <v>7256</v>
      </c>
      <c r="M95" t="s">
        <v>7257</v>
      </c>
      <c r="N95" s="32"/>
      <c r="O95" s="32"/>
      <c r="P95" s="32"/>
      <c r="Q95" s="32"/>
      <c r="R95" s="32"/>
      <c r="S95" s="32"/>
      <c r="U95" s="32"/>
      <c r="V95" s="32"/>
      <c r="W95" s="32"/>
      <c r="X95" s="32"/>
      <c r="Y95" s="32"/>
      <c r="Z95" s="32" t="str">
        <f>IFERROR(VLOOKUP(ROWS($Z$2:Z95),K95:$L$6000,2,0),"")</f>
        <v/>
      </c>
      <c r="AA95" t="str">
        <f>IFERROR(VLOOKUP(ROWS($AA$2:AA95),K95:$M$6000,3,0),"")</f>
        <v/>
      </c>
      <c r="AC95" s="32"/>
      <c r="AD95" s="32"/>
      <c r="AE95" s="32"/>
    </row>
    <row r="96" spans="1:31" customForma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>
        <f>IF(ISNUMBER(SEARCH($A$3,L96)),MAX($K$1:K95)+1,0)</f>
        <v>0</v>
      </c>
      <c r="L96" t="s">
        <v>7256</v>
      </c>
      <c r="M96" t="s">
        <v>7255</v>
      </c>
      <c r="N96" s="32"/>
      <c r="O96" s="32"/>
      <c r="P96" s="32"/>
      <c r="Q96" s="32"/>
      <c r="R96" s="32"/>
      <c r="S96" s="32"/>
      <c r="U96" s="32"/>
      <c r="V96" s="32"/>
      <c r="W96" s="32"/>
      <c r="X96" s="32"/>
      <c r="Y96" s="32"/>
      <c r="Z96" s="32" t="str">
        <f>IFERROR(VLOOKUP(ROWS($Z$2:Z96),K96:$L$6000,2,0),"")</f>
        <v/>
      </c>
      <c r="AA96" t="str">
        <f>IFERROR(VLOOKUP(ROWS($AA$2:AA96),K96:$M$6000,3,0),"")</f>
        <v/>
      </c>
      <c r="AC96" s="32"/>
      <c r="AD96" s="32"/>
      <c r="AE96" s="32"/>
    </row>
    <row r="97" spans="1:31" customForma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>
        <f>IF(ISNUMBER(SEARCH($A$3,L97)),MAX($K$1:K96)+1,0)</f>
        <v>0</v>
      </c>
      <c r="L97" t="s">
        <v>7254</v>
      </c>
      <c r="M97" t="s">
        <v>7253</v>
      </c>
      <c r="N97" s="32"/>
      <c r="O97" s="32"/>
      <c r="P97" s="32"/>
      <c r="Q97" s="32"/>
      <c r="R97" s="32"/>
      <c r="S97" s="32"/>
      <c r="U97" s="32"/>
      <c r="V97" s="32"/>
      <c r="W97" s="32"/>
      <c r="X97" s="32"/>
      <c r="Y97" s="32"/>
      <c r="Z97" s="32" t="str">
        <f>IFERROR(VLOOKUP(ROWS($Z$2:Z97),K97:$L$6000,2,0),"")</f>
        <v/>
      </c>
      <c r="AA97" t="str">
        <f>IFERROR(VLOOKUP(ROWS($AA$2:AA97),K97:$M$6000,3,0),"")</f>
        <v/>
      </c>
      <c r="AC97" s="32"/>
      <c r="AD97" s="32"/>
      <c r="AE97" s="32"/>
    </row>
    <row r="98" spans="1:31" customForma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>
        <f>IF(ISNUMBER(SEARCH($A$3,L98)),MAX($K$1:K97)+1,0)</f>
        <v>0</v>
      </c>
      <c r="L98" t="s">
        <v>7251</v>
      </c>
      <c r="M98" t="s">
        <v>7252</v>
      </c>
      <c r="N98" s="32"/>
      <c r="O98" s="32"/>
      <c r="P98" s="32"/>
      <c r="Q98" s="32"/>
      <c r="R98" s="32"/>
      <c r="S98" s="32"/>
      <c r="U98" s="32"/>
      <c r="V98" s="32"/>
      <c r="W98" s="32"/>
      <c r="X98" s="32"/>
      <c r="Y98" s="32"/>
      <c r="Z98" s="32" t="str">
        <f>IFERROR(VLOOKUP(ROWS($Z$2:Z98),K98:$L$6000,2,0),"")</f>
        <v/>
      </c>
      <c r="AA98" t="str">
        <f>IFERROR(VLOOKUP(ROWS($AA$2:AA98),K98:$M$6000,3,0),"")</f>
        <v/>
      </c>
      <c r="AC98" s="32"/>
      <c r="AD98" s="32"/>
      <c r="AE98" s="32"/>
    </row>
    <row r="99" spans="1:31" customForma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>
        <f>IF(ISNUMBER(SEARCH($A$3,L99)),MAX($K$1:K98)+1,0)</f>
        <v>0</v>
      </c>
      <c r="L99" t="s">
        <v>7251</v>
      </c>
      <c r="M99" t="s">
        <v>7250</v>
      </c>
      <c r="N99" s="32"/>
      <c r="O99" s="32"/>
      <c r="P99" s="32"/>
      <c r="Q99" s="32"/>
      <c r="R99" s="32"/>
      <c r="S99" s="32"/>
      <c r="U99" s="32"/>
      <c r="V99" s="32"/>
      <c r="W99" s="32"/>
      <c r="X99" s="32"/>
      <c r="Y99" s="32"/>
      <c r="Z99" s="32" t="str">
        <f>IFERROR(VLOOKUP(ROWS($Z$2:Z99),K99:$L$6000,2,0),"")</f>
        <v/>
      </c>
      <c r="AA99" t="str">
        <f>IFERROR(VLOOKUP(ROWS($AA$2:AA99),K99:$M$6000,3,0),"")</f>
        <v/>
      </c>
      <c r="AC99" s="32"/>
      <c r="AD99" s="32"/>
      <c r="AE99" s="32"/>
    </row>
    <row r="100" spans="1:31" customForma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>
        <f>IF(ISNUMBER(SEARCH($A$3,L100)),MAX($K$1:K99)+1,0)</f>
        <v>0</v>
      </c>
      <c r="L100" t="s">
        <v>7249</v>
      </c>
      <c r="M100" t="s">
        <v>7248</v>
      </c>
      <c r="N100" s="32"/>
      <c r="O100" s="32"/>
      <c r="P100" s="32"/>
      <c r="Q100" s="32"/>
      <c r="R100" s="32"/>
      <c r="S100" s="32"/>
      <c r="U100" s="32"/>
      <c r="V100" s="32"/>
      <c r="W100" s="32"/>
      <c r="X100" s="32"/>
      <c r="Y100" s="32"/>
      <c r="Z100" s="32" t="str">
        <f>IFERROR(VLOOKUP(ROWS($Z$2:Z100),K100:$L$6000,2,0),"")</f>
        <v/>
      </c>
      <c r="AA100" t="str">
        <f>IFERROR(VLOOKUP(ROWS($AA$2:AA100),K100:$M$6000,3,0),"")</f>
        <v/>
      </c>
      <c r="AC100" s="32"/>
      <c r="AD100" s="32"/>
      <c r="AE100" s="32"/>
    </row>
    <row r="101" spans="1:31" customForma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>
        <f>IF(ISNUMBER(SEARCH($A$3,L101)),MAX($K$1:K100)+1,0)</f>
        <v>0</v>
      </c>
      <c r="L101" t="s">
        <v>7246</v>
      </c>
      <c r="M101" t="s">
        <v>7247</v>
      </c>
      <c r="N101" s="32"/>
      <c r="O101" s="32"/>
      <c r="P101" s="32"/>
      <c r="Q101" s="32"/>
      <c r="R101" s="32"/>
      <c r="S101" s="32"/>
      <c r="U101" s="32"/>
      <c r="V101" s="32"/>
      <c r="W101" s="32"/>
      <c r="X101" s="32"/>
      <c r="Y101" s="32"/>
      <c r="Z101" s="32" t="str">
        <f>IFERROR(VLOOKUP(ROWS($Z$2:Z101),K101:$L$6000,2,0),"")</f>
        <v/>
      </c>
      <c r="AA101" t="str">
        <f>IFERROR(VLOOKUP(ROWS($AA$2:AA101),K101:$M$6000,3,0),"")</f>
        <v/>
      </c>
      <c r="AC101" s="32"/>
      <c r="AD101" s="32"/>
      <c r="AE101" s="32"/>
    </row>
    <row r="102" spans="1:31" customForma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>
        <f>IF(ISNUMBER(SEARCH($A$3,L102)),MAX($K$1:K101)+1,0)</f>
        <v>0</v>
      </c>
      <c r="L102" t="s">
        <v>7246</v>
      </c>
      <c r="M102" t="s">
        <v>7245</v>
      </c>
      <c r="N102" s="32"/>
      <c r="O102" s="32"/>
      <c r="P102" s="32"/>
      <c r="Q102" s="32"/>
      <c r="R102" s="32"/>
      <c r="S102" s="32"/>
      <c r="U102" s="32"/>
      <c r="V102" s="32"/>
      <c r="W102" s="32"/>
      <c r="X102" s="32"/>
      <c r="Y102" s="32"/>
      <c r="Z102" s="32" t="str">
        <f>IFERROR(VLOOKUP(ROWS($Z$2:Z102),K102:$L$6000,2,0),"")</f>
        <v/>
      </c>
      <c r="AA102" t="str">
        <f>IFERROR(VLOOKUP(ROWS($AA$2:AA102),K102:$M$6000,3,0),"")</f>
        <v/>
      </c>
      <c r="AC102" s="32"/>
      <c r="AD102" s="32"/>
      <c r="AE102" s="32"/>
    </row>
    <row r="103" spans="1:31" customForma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>
        <f>IF(ISNUMBER(SEARCH($A$3,L103)),MAX($K$1:K102)+1,0)</f>
        <v>0</v>
      </c>
      <c r="L103" t="s">
        <v>7243</v>
      </c>
      <c r="M103" t="s">
        <v>7244</v>
      </c>
      <c r="N103" s="32"/>
      <c r="O103" s="32"/>
      <c r="P103" s="32"/>
      <c r="Q103" s="32"/>
      <c r="R103" s="32"/>
      <c r="S103" s="32"/>
      <c r="U103" s="32"/>
      <c r="V103" s="32"/>
      <c r="W103" s="32"/>
      <c r="X103" s="32"/>
      <c r="Y103" s="32"/>
      <c r="Z103" s="32" t="str">
        <f>IFERROR(VLOOKUP(ROWS($Z$2:Z103),K103:$L$6000,2,0),"")</f>
        <v/>
      </c>
      <c r="AA103" t="str">
        <f>IFERROR(VLOOKUP(ROWS($AA$2:AA103),K103:$M$6000,3,0),"")</f>
        <v/>
      </c>
      <c r="AC103" s="32"/>
      <c r="AD103" s="32"/>
      <c r="AE103" s="32"/>
    </row>
    <row r="104" spans="1:31" customForma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>
        <f>IF(ISNUMBER(SEARCH($A$3,L104)),MAX($K$1:K103)+1,0)</f>
        <v>0</v>
      </c>
      <c r="L104" t="s">
        <v>7243</v>
      </c>
      <c r="M104" t="s">
        <v>7242</v>
      </c>
      <c r="N104" s="32"/>
      <c r="O104" s="32"/>
      <c r="P104" s="32"/>
      <c r="Q104" s="32"/>
      <c r="R104" s="32"/>
      <c r="S104" s="32"/>
      <c r="U104" s="32"/>
      <c r="V104" s="32"/>
      <c r="W104" s="32"/>
      <c r="X104" s="32"/>
      <c r="Y104" s="32"/>
      <c r="Z104" s="32" t="str">
        <f>IFERROR(VLOOKUP(ROWS($Z$2:Z104),K104:$L$6000,2,0),"")</f>
        <v/>
      </c>
      <c r="AA104" t="str">
        <f>IFERROR(VLOOKUP(ROWS($AA$2:AA104),K104:$M$6000,3,0),"")</f>
        <v/>
      </c>
      <c r="AC104" s="32"/>
      <c r="AD104" s="32"/>
      <c r="AE104" s="32"/>
    </row>
    <row r="105" spans="1:31" customForma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>
        <f>IF(ISNUMBER(SEARCH($A$3,L105)),MAX($K$1:K104)+1,0)</f>
        <v>0</v>
      </c>
      <c r="L105" t="s">
        <v>7241</v>
      </c>
      <c r="M105" t="s">
        <v>7240</v>
      </c>
      <c r="N105" s="32"/>
      <c r="O105" s="32"/>
      <c r="P105" s="32"/>
      <c r="Q105" s="32"/>
      <c r="R105" s="32"/>
      <c r="S105" s="32"/>
      <c r="U105" s="32"/>
      <c r="V105" s="32"/>
      <c r="W105" s="32"/>
      <c r="X105" s="32"/>
      <c r="Y105" s="32"/>
      <c r="Z105" s="32" t="str">
        <f>IFERROR(VLOOKUP(ROWS($Z$2:Z105),K105:$L$6000,2,0),"")</f>
        <v/>
      </c>
      <c r="AA105" t="str">
        <f>IFERROR(VLOOKUP(ROWS($AA$2:AA105),K105:$M$6000,3,0),"")</f>
        <v/>
      </c>
      <c r="AC105" s="32"/>
      <c r="AD105" s="32"/>
      <c r="AE105" s="32"/>
    </row>
    <row r="106" spans="1:31" customForma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>
        <f>IF(ISNUMBER(SEARCH($A$3,L106)),MAX($K$1:K105)+1,0)</f>
        <v>0</v>
      </c>
      <c r="L106" t="s">
        <v>7239</v>
      </c>
      <c r="M106" t="s">
        <v>7238</v>
      </c>
      <c r="N106" s="32"/>
      <c r="O106" s="32"/>
      <c r="P106" s="32"/>
      <c r="Q106" s="32"/>
      <c r="R106" s="32"/>
      <c r="S106" s="32"/>
      <c r="U106" s="32"/>
      <c r="V106" s="32"/>
      <c r="W106" s="32"/>
      <c r="X106" s="32"/>
      <c r="Y106" s="32"/>
      <c r="Z106" s="32" t="str">
        <f>IFERROR(VLOOKUP(ROWS($Z$2:Z106),K106:$L$6000,2,0),"")</f>
        <v/>
      </c>
      <c r="AA106" t="str">
        <f>IFERROR(VLOOKUP(ROWS($AA$2:AA106),K106:$M$6000,3,0),"")</f>
        <v/>
      </c>
      <c r="AC106" s="32"/>
      <c r="AD106" s="32"/>
      <c r="AE106" s="32"/>
    </row>
    <row r="107" spans="1:31" customForma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>
        <f>IF(ISNUMBER(SEARCH($A$3,L107)),MAX($K$1:K106)+1,0)</f>
        <v>0</v>
      </c>
      <c r="L107" t="s">
        <v>7237</v>
      </c>
      <c r="M107" t="s">
        <v>7236</v>
      </c>
      <c r="N107" s="32"/>
      <c r="O107" s="32"/>
      <c r="P107" s="32"/>
      <c r="Q107" s="32"/>
      <c r="R107" s="32"/>
      <c r="S107" s="32"/>
      <c r="U107" s="32"/>
      <c r="V107" s="32"/>
      <c r="W107" s="32"/>
      <c r="X107" s="32"/>
      <c r="Y107" s="32"/>
      <c r="Z107" s="32" t="str">
        <f>IFERROR(VLOOKUP(ROWS($Z$2:Z107),K107:$L$6000,2,0),"")</f>
        <v/>
      </c>
      <c r="AA107" t="str">
        <f>IFERROR(VLOOKUP(ROWS($AA$2:AA107),K107:$M$6000,3,0),"")</f>
        <v/>
      </c>
      <c r="AC107" s="32"/>
      <c r="AD107" s="32"/>
      <c r="AE107" s="32"/>
    </row>
    <row r="108" spans="1:31" customForma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>
        <f>IF(ISNUMBER(SEARCH($A$3,L108)),MAX($K$1:K107)+1,0)</f>
        <v>0</v>
      </c>
      <c r="L108" t="s">
        <v>7234</v>
      </c>
      <c r="M108" t="s">
        <v>7235</v>
      </c>
      <c r="N108" s="32"/>
      <c r="O108" s="32"/>
      <c r="P108" s="32"/>
      <c r="Q108" s="32"/>
      <c r="R108" s="32"/>
      <c r="S108" s="32"/>
      <c r="U108" s="32"/>
      <c r="V108" s="32"/>
      <c r="W108" s="32"/>
      <c r="X108" s="32"/>
      <c r="Y108" s="32"/>
      <c r="Z108" s="32" t="str">
        <f>IFERROR(VLOOKUP(ROWS($Z$2:Z108),K108:$L$6000,2,0),"")</f>
        <v/>
      </c>
      <c r="AA108" t="str">
        <f>IFERROR(VLOOKUP(ROWS($AA$2:AA108),K108:$M$6000,3,0),"")</f>
        <v/>
      </c>
      <c r="AC108" s="32"/>
      <c r="AD108" s="32"/>
      <c r="AE108" s="32"/>
    </row>
    <row r="109" spans="1:31" customForma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>
        <f>IF(ISNUMBER(SEARCH($A$3,L109)),MAX($K$1:K108)+1,0)</f>
        <v>0</v>
      </c>
      <c r="L109" t="s">
        <v>7234</v>
      </c>
      <c r="M109" t="s">
        <v>7233</v>
      </c>
      <c r="N109" s="32"/>
      <c r="O109" s="32"/>
      <c r="P109" s="32"/>
      <c r="Q109" s="32"/>
      <c r="R109" s="32"/>
      <c r="S109" s="32"/>
      <c r="U109" s="32"/>
      <c r="V109" s="32"/>
      <c r="W109" s="32"/>
      <c r="X109" s="32"/>
      <c r="Y109" s="32"/>
      <c r="Z109" s="32" t="str">
        <f>IFERROR(VLOOKUP(ROWS($Z$2:Z109),K109:$L$6000,2,0),"")</f>
        <v/>
      </c>
      <c r="AA109" t="str">
        <f>IFERROR(VLOOKUP(ROWS($AA$2:AA109),K109:$M$6000,3,0),"")</f>
        <v/>
      </c>
      <c r="AC109" s="32"/>
      <c r="AD109" s="32"/>
      <c r="AE109" s="32"/>
    </row>
    <row r="110" spans="1:31" customForma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>
        <f>IF(ISNUMBER(SEARCH($A$3,L110)),MAX($K$1:K109)+1,0)</f>
        <v>0</v>
      </c>
      <c r="L110" t="s">
        <v>7231</v>
      </c>
      <c r="M110" t="s">
        <v>7232</v>
      </c>
      <c r="N110" s="32"/>
      <c r="O110" s="32"/>
      <c r="P110" s="32"/>
      <c r="Q110" s="32"/>
      <c r="R110" s="32"/>
      <c r="S110" s="32"/>
      <c r="U110" s="32"/>
      <c r="V110" s="32"/>
      <c r="W110" s="32"/>
      <c r="X110" s="32"/>
      <c r="Y110" s="32"/>
      <c r="Z110" s="32" t="str">
        <f>IFERROR(VLOOKUP(ROWS($Z$2:Z110),K110:$L$6000,2,0),"")</f>
        <v/>
      </c>
      <c r="AA110" t="str">
        <f>IFERROR(VLOOKUP(ROWS($AA$2:AA110),K110:$M$6000,3,0),"")</f>
        <v/>
      </c>
      <c r="AC110" s="32"/>
      <c r="AD110" s="32"/>
      <c r="AE110" s="32"/>
    </row>
    <row r="111" spans="1:31" customForma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>
        <f>IF(ISNUMBER(SEARCH($A$3,L111)),MAX($K$1:K110)+1,0)</f>
        <v>0</v>
      </c>
      <c r="L111" t="s">
        <v>7231</v>
      </c>
      <c r="M111" t="s">
        <v>7230</v>
      </c>
      <c r="N111" s="32"/>
      <c r="O111" s="32"/>
      <c r="P111" s="32"/>
      <c r="Q111" s="32"/>
      <c r="R111" s="32"/>
      <c r="S111" s="32"/>
      <c r="U111" s="32"/>
      <c r="V111" s="32"/>
      <c r="W111" s="32"/>
      <c r="X111" s="32"/>
      <c r="Y111" s="32"/>
      <c r="Z111" s="32" t="str">
        <f>IFERROR(VLOOKUP(ROWS($Z$2:Z111),K111:$L$6000,2,0),"")</f>
        <v/>
      </c>
      <c r="AA111" t="str">
        <f>IFERROR(VLOOKUP(ROWS($AA$2:AA111),K111:$M$6000,3,0),"")</f>
        <v/>
      </c>
      <c r="AC111" s="32"/>
      <c r="AD111" s="32"/>
      <c r="AE111" s="32"/>
    </row>
    <row r="112" spans="1:31" customForma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>
        <f>IF(ISNUMBER(SEARCH($A$3,L112)),MAX($K$1:K111)+1,0)</f>
        <v>0</v>
      </c>
      <c r="L112" t="s">
        <v>7229</v>
      </c>
      <c r="M112" t="s">
        <v>7228</v>
      </c>
      <c r="N112" s="32"/>
      <c r="O112" s="32"/>
      <c r="P112" s="32"/>
      <c r="Q112" s="32"/>
      <c r="R112" s="32"/>
      <c r="S112" s="32"/>
      <c r="U112" s="32"/>
      <c r="V112" s="32"/>
      <c r="W112" s="32"/>
      <c r="X112" s="32"/>
      <c r="Y112" s="32"/>
      <c r="Z112" s="32" t="str">
        <f>IFERROR(VLOOKUP(ROWS($Z$2:Z112),K112:$L$6000,2,0),"")</f>
        <v/>
      </c>
      <c r="AA112" t="str">
        <f>IFERROR(VLOOKUP(ROWS($AA$2:AA112),K112:$M$6000,3,0),"")</f>
        <v/>
      </c>
      <c r="AC112" s="32"/>
      <c r="AD112" s="32"/>
      <c r="AE112" s="32"/>
    </row>
    <row r="113" spans="1:31" customForma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>
        <f>IF(ISNUMBER(SEARCH($A$3,L113)),MAX($K$1:K112)+1,0)</f>
        <v>0</v>
      </c>
      <c r="L113" t="s">
        <v>7227</v>
      </c>
      <c r="M113" t="s">
        <v>7226</v>
      </c>
      <c r="N113" s="32"/>
      <c r="O113" s="32"/>
      <c r="P113" s="32"/>
      <c r="Q113" s="32"/>
      <c r="R113" s="32"/>
      <c r="S113" s="32"/>
      <c r="U113" s="32"/>
      <c r="V113" s="32"/>
      <c r="W113" s="32"/>
      <c r="X113" s="32"/>
      <c r="Y113" s="32"/>
      <c r="Z113" s="32" t="str">
        <f>IFERROR(VLOOKUP(ROWS($Z$2:Z113),K113:$L$6000,2,0),"")</f>
        <v/>
      </c>
      <c r="AA113" t="str">
        <f>IFERROR(VLOOKUP(ROWS($AA$2:AA113),K113:$M$6000,3,0),"")</f>
        <v/>
      </c>
      <c r="AC113" s="32"/>
      <c r="AD113" s="32"/>
      <c r="AE113" s="32"/>
    </row>
    <row r="114" spans="1:31" customForma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>
        <f>IF(ISNUMBER(SEARCH($A$3,L114)),MAX($K$1:K113)+1,0)</f>
        <v>0</v>
      </c>
      <c r="L114" t="s">
        <v>7225</v>
      </c>
      <c r="M114" t="s">
        <v>7224</v>
      </c>
      <c r="N114" s="32"/>
      <c r="O114" s="32"/>
      <c r="P114" s="32"/>
      <c r="Q114" s="32"/>
      <c r="R114" s="32"/>
      <c r="S114" s="32"/>
      <c r="U114" s="32"/>
      <c r="V114" s="32"/>
      <c r="W114" s="32"/>
      <c r="X114" s="32"/>
      <c r="Y114" s="32"/>
      <c r="Z114" s="32" t="str">
        <f>IFERROR(VLOOKUP(ROWS($Z$2:Z114),K114:$L$6000,2,0),"")</f>
        <v/>
      </c>
      <c r="AA114" t="str">
        <f>IFERROR(VLOOKUP(ROWS($AA$2:AA114),K114:$M$6000,3,0),"")</f>
        <v/>
      </c>
      <c r="AC114" s="32"/>
      <c r="AD114" s="32"/>
      <c r="AE114" s="32"/>
    </row>
    <row r="115" spans="1:31" customForma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>
        <f>IF(ISNUMBER(SEARCH($A$3,L115)),MAX($K$1:K114)+1,0)</f>
        <v>0</v>
      </c>
      <c r="L115" t="s">
        <v>7223</v>
      </c>
      <c r="M115" t="s">
        <v>7222</v>
      </c>
      <c r="N115" s="32"/>
      <c r="O115" s="32"/>
      <c r="P115" s="32"/>
      <c r="Q115" s="32"/>
      <c r="R115" s="32"/>
      <c r="S115" s="32"/>
      <c r="U115" s="32"/>
      <c r="V115" s="32"/>
      <c r="W115" s="32"/>
      <c r="X115" s="32"/>
      <c r="Y115" s="32"/>
      <c r="Z115" s="32" t="str">
        <f>IFERROR(VLOOKUP(ROWS($Z$2:Z115),K115:$L$6000,2,0),"")</f>
        <v/>
      </c>
      <c r="AA115" t="str">
        <f>IFERROR(VLOOKUP(ROWS($AA$2:AA115),K115:$M$6000,3,0),"")</f>
        <v/>
      </c>
      <c r="AC115" s="32"/>
      <c r="AD115" s="32"/>
      <c r="AE115" s="32"/>
    </row>
    <row r="116" spans="1:31" customForma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>
        <f>IF(ISNUMBER(SEARCH($A$3,L116)),MAX($K$1:K115)+1,0)</f>
        <v>0</v>
      </c>
      <c r="L116" t="s">
        <v>7221</v>
      </c>
      <c r="M116" t="s">
        <v>7220</v>
      </c>
      <c r="N116" s="32"/>
      <c r="O116" s="32"/>
      <c r="P116" s="32"/>
      <c r="Q116" s="32"/>
      <c r="R116" s="32"/>
      <c r="S116" s="32"/>
      <c r="U116" s="32"/>
      <c r="V116" s="32"/>
      <c r="W116" s="32"/>
      <c r="X116" s="32"/>
      <c r="Y116" s="32"/>
      <c r="Z116" s="32" t="str">
        <f>IFERROR(VLOOKUP(ROWS($Z$2:Z116),K116:$L$6000,2,0),"")</f>
        <v/>
      </c>
      <c r="AA116" t="str">
        <f>IFERROR(VLOOKUP(ROWS($AA$2:AA116),K116:$M$6000,3,0),"")</f>
        <v/>
      </c>
      <c r="AC116" s="32"/>
      <c r="AD116" s="32"/>
      <c r="AE116" s="32"/>
    </row>
    <row r="117" spans="1:31" customForma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>
        <f>IF(ISNUMBER(SEARCH($A$3,L117)),MAX($K$1:K116)+1,0)</f>
        <v>0</v>
      </c>
      <c r="L117" t="s">
        <v>7218</v>
      </c>
      <c r="M117" t="s">
        <v>7219</v>
      </c>
      <c r="N117" s="32"/>
      <c r="O117" s="32"/>
      <c r="P117" s="32"/>
      <c r="Q117" s="32"/>
      <c r="R117" s="32"/>
      <c r="S117" s="32"/>
      <c r="U117" s="32"/>
      <c r="V117" s="32"/>
      <c r="W117" s="32"/>
      <c r="X117" s="32"/>
      <c r="Y117" s="32"/>
      <c r="Z117" s="32" t="str">
        <f>IFERROR(VLOOKUP(ROWS($Z$2:Z117),K117:$L$6000,2,0),"")</f>
        <v/>
      </c>
      <c r="AA117" t="str">
        <f>IFERROR(VLOOKUP(ROWS($AA$2:AA117),K117:$M$6000,3,0),"")</f>
        <v/>
      </c>
      <c r="AC117" s="32"/>
      <c r="AD117" s="32"/>
      <c r="AE117" s="32"/>
    </row>
    <row r="118" spans="1:31" customForma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>
        <f>IF(ISNUMBER(SEARCH($A$3,L118)),MAX($K$1:K117)+1,0)</f>
        <v>0</v>
      </c>
      <c r="L118" t="s">
        <v>7218</v>
      </c>
      <c r="M118" t="s">
        <v>7217</v>
      </c>
      <c r="N118" s="32"/>
      <c r="O118" s="32"/>
      <c r="P118" s="32"/>
      <c r="Q118" s="32"/>
      <c r="R118" s="32"/>
      <c r="S118" s="32"/>
      <c r="U118" s="32"/>
      <c r="V118" s="32"/>
      <c r="W118" s="32"/>
      <c r="X118" s="32"/>
      <c r="Y118" s="32"/>
      <c r="Z118" s="32" t="str">
        <f>IFERROR(VLOOKUP(ROWS($Z$2:Z118),K118:$L$6000,2,0),"")</f>
        <v/>
      </c>
      <c r="AA118" t="str">
        <f>IFERROR(VLOOKUP(ROWS($AA$2:AA118),K118:$M$6000,3,0),"")</f>
        <v/>
      </c>
      <c r="AC118" s="32"/>
      <c r="AD118" s="32"/>
      <c r="AE118" s="32"/>
    </row>
    <row r="119" spans="1:31" customForma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>
        <f>IF(ISNUMBER(SEARCH($A$3,L119)),MAX($K$1:K118)+1,0)</f>
        <v>0</v>
      </c>
      <c r="L119" t="s">
        <v>7216</v>
      </c>
      <c r="M119" t="s">
        <v>7215</v>
      </c>
      <c r="N119" s="32"/>
      <c r="O119" s="32"/>
      <c r="P119" s="32"/>
      <c r="Q119" s="32"/>
      <c r="R119" s="32"/>
      <c r="S119" s="32"/>
      <c r="U119" s="32"/>
      <c r="V119" s="32"/>
      <c r="W119" s="32"/>
      <c r="X119" s="32"/>
      <c r="Y119" s="32"/>
      <c r="Z119" s="32" t="str">
        <f>IFERROR(VLOOKUP(ROWS($Z$2:Z119),K119:$L$6000,2,0),"")</f>
        <v/>
      </c>
      <c r="AA119" t="str">
        <f>IFERROR(VLOOKUP(ROWS($AA$2:AA119),K119:$M$6000,3,0),"")</f>
        <v/>
      </c>
      <c r="AC119" s="32"/>
      <c r="AD119" s="32"/>
      <c r="AE119" s="32"/>
    </row>
    <row r="120" spans="1:31" customForma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>
        <f>IF(ISNUMBER(SEARCH($A$3,L120)),MAX($K$1:K119)+1,0)</f>
        <v>0</v>
      </c>
      <c r="L120" t="s">
        <v>7214</v>
      </c>
      <c r="M120" t="s">
        <v>7213</v>
      </c>
      <c r="N120" s="32"/>
      <c r="O120" s="32"/>
      <c r="P120" s="32"/>
      <c r="Q120" s="32"/>
      <c r="R120" s="32"/>
      <c r="S120" s="32"/>
      <c r="U120" s="32"/>
      <c r="V120" s="32"/>
      <c r="W120" s="32"/>
      <c r="X120" s="32"/>
      <c r="Y120" s="32"/>
      <c r="Z120" s="32" t="str">
        <f>IFERROR(VLOOKUP(ROWS($Z$2:Z120),K120:$L$6000,2,0),"")</f>
        <v/>
      </c>
      <c r="AA120" t="str">
        <f>IFERROR(VLOOKUP(ROWS($AA$2:AA120),K120:$M$6000,3,0),"")</f>
        <v/>
      </c>
      <c r="AC120" s="32"/>
      <c r="AD120" s="32"/>
      <c r="AE120" s="32"/>
    </row>
    <row r="121" spans="1:31" customForma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>
        <f>IF(ISNUMBER(SEARCH($A$3,L121)),MAX($K$1:K120)+1,0)</f>
        <v>0</v>
      </c>
      <c r="L121" t="s">
        <v>7211</v>
      </c>
      <c r="M121" t="s">
        <v>7212</v>
      </c>
      <c r="N121" s="32"/>
      <c r="O121" s="32"/>
      <c r="P121" s="32"/>
      <c r="Q121" s="32"/>
      <c r="R121" s="32"/>
      <c r="S121" s="32"/>
      <c r="U121" s="32"/>
      <c r="V121" s="32"/>
      <c r="W121" s="32"/>
      <c r="X121" s="32"/>
      <c r="Y121" s="32"/>
      <c r="Z121" s="32" t="str">
        <f>IFERROR(VLOOKUP(ROWS($Z$2:Z121),K121:$L$6000,2,0),"")</f>
        <v/>
      </c>
      <c r="AA121" t="str">
        <f>IFERROR(VLOOKUP(ROWS($AA$2:AA121),K121:$M$6000,3,0),"")</f>
        <v/>
      </c>
      <c r="AC121" s="32"/>
      <c r="AD121" s="32"/>
      <c r="AE121" s="32"/>
    </row>
    <row r="122" spans="1:31" customForma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>
        <f>IF(ISNUMBER(SEARCH($A$3,L122)),MAX($K$1:K121)+1,0)</f>
        <v>0</v>
      </c>
      <c r="L122" t="s">
        <v>7211</v>
      </c>
      <c r="M122" t="s">
        <v>7210</v>
      </c>
      <c r="N122" s="32"/>
      <c r="O122" s="32"/>
      <c r="P122" s="32"/>
      <c r="Q122" s="32"/>
      <c r="R122" s="32"/>
      <c r="S122" s="32"/>
      <c r="U122" s="32"/>
      <c r="V122" s="32"/>
      <c r="W122" s="32"/>
      <c r="X122" s="32"/>
      <c r="Y122" s="32"/>
      <c r="Z122" s="32" t="str">
        <f>IFERROR(VLOOKUP(ROWS($Z$2:Z122),K122:$L$6000,2,0),"")</f>
        <v/>
      </c>
      <c r="AA122" t="str">
        <f>IFERROR(VLOOKUP(ROWS($AA$2:AA122),K122:$M$6000,3,0),"")</f>
        <v/>
      </c>
      <c r="AC122" s="32"/>
      <c r="AD122" s="32"/>
      <c r="AE122" s="32"/>
    </row>
    <row r="123" spans="1:31" customForma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>
        <f>IF(ISNUMBER(SEARCH($A$3,L123)),MAX($K$1:K122)+1,0)</f>
        <v>0</v>
      </c>
      <c r="L123" t="s">
        <v>7209</v>
      </c>
      <c r="M123" t="s">
        <v>7208</v>
      </c>
      <c r="N123" s="32"/>
      <c r="O123" s="32"/>
      <c r="P123" s="32"/>
      <c r="Q123" s="32"/>
      <c r="R123" s="32"/>
      <c r="S123" s="32"/>
      <c r="U123" s="32"/>
      <c r="V123" s="32"/>
      <c r="W123" s="32"/>
      <c r="X123" s="32"/>
      <c r="Y123" s="32"/>
      <c r="Z123" s="32" t="str">
        <f>IFERROR(VLOOKUP(ROWS($Z$2:Z123),K123:$L$6000,2,0),"")</f>
        <v/>
      </c>
      <c r="AA123" t="str">
        <f>IFERROR(VLOOKUP(ROWS($AA$2:AA123),K123:$M$6000,3,0),"")</f>
        <v/>
      </c>
      <c r="AC123" s="32"/>
      <c r="AD123" s="32"/>
      <c r="AE123" s="32"/>
    </row>
    <row r="124" spans="1:31" customForma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>
        <f>IF(ISNUMBER(SEARCH($A$3,L124)),MAX($K$1:K123)+1,0)</f>
        <v>0</v>
      </c>
      <c r="L124" t="s">
        <v>7206</v>
      </c>
      <c r="M124" t="s">
        <v>7207</v>
      </c>
      <c r="N124" s="32"/>
      <c r="O124" s="32"/>
      <c r="P124" s="32"/>
      <c r="Q124" s="32"/>
      <c r="R124" s="32"/>
      <c r="S124" s="32"/>
      <c r="U124" s="32"/>
      <c r="V124" s="32"/>
      <c r="W124" s="32"/>
      <c r="X124" s="32"/>
      <c r="Y124" s="32"/>
      <c r="Z124" s="32" t="str">
        <f>IFERROR(VLOOKUP(ROWS($Z$2:Z124),K124:$L$6000,2,0),"")</f>
        <v/>
      </c>
      <c r="AA124" t="str">
        <f>IFERROR(VLOOKUP(ROWS($AA$2:AA124),K124:$M$6000,3,0),"")</f>
        <v/>
      </c>
      <c r="AC124" s="32"/>
      <c r="AD124" s="32"/>
      <c r="AE124" s="32"/>
    </row>
    <row r="125" spans="1:31" customForma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>
        <f>IF(ISNUMBER(SEARCH($A$3,L125)),MAX($K$1:K124)+1,0)</f>
        <v>0</v>
      </c>
      <c r="L125" t="s">
        <v>7206</v>
      </c>
      <c r="M125" t="s">
        <v>7205</v>
      </c>
      <c r="N125" s="32"/>
      <c r="O125" s="32"/>
      <c r="P125" s="32"/>
      <c r="Q125" s="32"/>
      <c r="R125" s="32"/>
      <c r="S125" s="32"/>
      <c r="U125" s="32"/>
      <c r="V125" s="32"/>
      <c r="W125" s="32"/>
      <c r="X125" s="32"/>
      <c r="Y125" s="32"/>
      <c r="Z125" s="32" t="str">
        <f>IFERROR(VLOOKUP(ROWS($Z$2:Z125),K125:$L$6000,2,0),"")</f>
        <v/>
      </c>
      <c r="AA125" t="str">
        <f>IFERROR(VLOOKUP(ROWS($AA$2:AA125),K125:$M$6000,3,0),"")</f>
        <v/>
      </c>
      <c r="AC125" s="32"/>
      <c r="AD125" s="32"/>
      <c r="AE125" s="32"/>
    </row>
    <row r="126" spans="1:31" customForma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>
        <f>IF(ISNUMBER(SEARCH($A$3,L126)),MAX($K$1:K125)+1,0)</f>
        <v>0</v>
      </c>
      <c r="L126" t="s">
        <v>7204</v>
      </c>
      <c r="M126" t="s">
        <v>7203</v>
      </c>
      <c r="N126" s="32"/>
      <c r="O126" s="32"/>
      <c r="P126" s="32"/>
      <c r="Q126" s="32"/>
      <c r="R126" s="32"/>
      <c r="S126" s="32"/>
      <c r="U126" s="32"/>
      <c r="V126" s="32"/>
      <c r="W126" s="32"/>
      <c r="X126" s="32"/>
      <c r="Y126" s="32"/>
      <c r="Z126" s="32" t="str">
        <f>IFERROR(VLOOKUP(ROWS($Z$2:Z126),K126:$L$6000,2,0),"")</f>
        <v/>
      </c>
      <c r="AA126" t="str">
        <f>IFERROR(VLOOKUP(ROWS($AA$2:AA126),K126:$M$6000,3,0),"")</f>
        <v/>
      </c>
      <c r="AC126" s="32"/>
      <c r="AD126" s="32"/>
      <c r="AE126" s="32"/>
    </row>
    <row r="127" spans="1:31" customForma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>
        <f>IF(ISNUMBER(SEARCH($A$3,L127)),MAX($K$1:K126)+1,0)</f>
        <v>0</v>
      </c>
      <c r="L127" t="s">
        <v>7202</v>
      </c>
      <c r="M127" t="s">
        <v>7201</v>
      </c>
      <c r="N127" s="32"/>
      <c r="O127" s="32"/>
      <c r="P127" s="32"/>
      <c r="Q127" s="32"/>
      <c r="R127" s="32"/>
      <c r="S127" s="32"/>
      <c r="U127" s="32"/>
      <c r="V127" s="32"/>
      <c r="W127" s="32"/>
      <c r="X127" s="32"/>
      <c r="Y127" s="32"/>
      <c r="Z127" s="32" t="str">
        <f>IFERROR(VLOOKUP(ROWS($Z$2:Z127),K127:$L$6000,2,0),"")</f>
        <v/>
      </c>
      <c r="AA127" t="str">
        <f>IFERROR(VLOOKUP(ROWS($AA$2:AA127),K127:$M$6000,3,0),"")</f>
        <v/>
      </c>
      <c r="AC127" s="32"/>
      <c r="AD127" s="32"/>
      <c r="AE127" s="32"/>
    </row>
    <row r="128" spans="1:31" customForma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>
        <f>IF(ISNUMBER(SEARCH($A$3,L128)),MAX($K$1:K127)+1,0)</f>
        <v>0</v>
      </c>
      <c r="L128" t="s">
        <v>7200</v>
      </c>
      <c r="M128" t="s">
        <v>7199</v>
      </c>
      <c r="N128" s="32"/>
      <c r="O128" s="32"/>
      <c r="P128" s="32"/>
      <c r="Q128" s="32"/>
      <c r="R128" s="32"/>
      <c r="S128" s="32"/>
      <c r="U128" s="32"/>
      <c r="V128" s="32"/>
      <c r="W128" s="32"/>
      <c r="X128" s="32"/>
      <c r="Y128" s="32"/>
      <c r="Z128" s="32" t="str">
        <f>IFERROR(VLOOKUP(ROWS($Z$2:Z128),K128:$L$6000,2,0),"")</f>
        <v/>
      </c>
      <c r="AA128" t="str">
        <f>IFERROR(VLOOKUP(ROWS($AA$2:AA128),K128:$M$6000,3,0),"")</f>
        <v/>
      </c>
      <c r="AC128" s="32"/>
      <c r="AD128" s="32"/>
      <c r="AE128" s="32"/>
    </row>
    <row r="129" spans="1:31" customForma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>
        <f>IF(ISNUMBER(SEARCH($A$3,L129)),MAX($K$1:K128)+1,0)</f>
        <v>0</v>
      </c>
      <c r="L129" t="s">
        <v>7197</v>
      </c>
      <c r="M129" t="s">
        <v>7198</v>
      </c>
      <c r="N129" s="32"/>
      <c r="O129" s="32"/>
      <c r="P129" s="32"/>
      <c r="Q129" s="32"/>
      <c r="R129" s="32"/>
      <c r="S129" s="32"/>
      <c r="U129" s="32"/>
      <c r="V129" s="32"/>
      <c r="W129" s="32"/>
      <c r="X129" s="32"/>
      <c r="Y129" s="32"/>
      <c r="Z129" s="32" t="str">
        <f>IFERROR(VLOOKUP(ROWS($Z$2:Z129),K129:$L$6000,2,0),"")</f>
        <v/>
      </c>
      <c r="AA129" t="str">
        <f>IFERROR(VLOOKUP(ROWS($AA$2:AA129),K129:$M$6000,3,0),"")</f>
        <v/>
      </c>
      <c r="AC129" s="32"/>
      <c r="AD129" s="32"/>
      <c r="AE129" s="32"/>
    </row>
    <row r="130" spans="1:31" customForma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>
        <f>IF(ISNUMBER(SEARCH($A$3,L130)),MAX($K$1:K129)+1,0)</f>
        <v>0</v>
      </c>
      <c r="L130" t="s">
        <v>7197</v>
      </c>
      <c r="M130" t="s">
        <v>7196</v>
      </c>
      <c r="N130" s="32"/>
      <c r="O130" s="32"/>
      <c r="P130" s="32"/>
      <c r="Q130" s="32"/>
      <c r="R130" s="32"/>
      <c r="S130" s="32"/>
      <c r="U130" s="32"/>
      <c r="V130" s="32"/>
      <c r="W130" s="32"/>
      <c r="X130" s="32"/>
      <c r="Y130" s="32"/>
      <c r="Z130" s="32" t="str">
        <f>IFERROR(VLOOKUP(ROWS($Z$2:Z130),K130:$L$6000,2,0),"")</f>
        <v/>
      </c>
      <c r="AA130" t="str">
        <f>IFERROR(VLOOKUP(ROWS($AA$2:AA130),K130:$M$6000,3,0),"")</f>
        <v/>
      </c>
      <c r="AC130" s="32"/>
      <c r="AD130" s="32"/>
      <c r="AE130" s="32"/>
    </row>
    <row r="131" spans="1:31" customForma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>
        <f>IF(ISNUMBER(SEARCH($A$3,L131)),MAX($K$1:K130)+1,0)</f>
        <v>0</v>
      </c>
      <c r="L131" t="s">
        <v>7195</v>
      </c>
      <c r="M131" t="s">
        <v>7194</v>
      </c>
      <c r="N131" s="32"/>
      <c r="O131" s="32"/>
      <c r="P131" s="32"/>
      <c r="Q131" s="32"/>
      <c r="R131" s="32"/>
      <c r="S131" s="32"/>
      <c r="U131" s="32"/>
      <c r="V131" s="32"/>
      <c r="W131" s="32"/>
      <c r="X131" s="32"/>
      <c r="Y131" s="32"/>
      <c r="Z131" s="32" t="str">
        <f>IFERROR(VLOOKUP(ROWS($Z$2:Z131),K131:$L$6000,2,0),"")</f>
        <v/>
      </c>
      <c r="AA131" t="str">
        <f>IFERROR(VLOOKUP(ROWS($AA$2:AA131),K131:$M$6000,3,0),"")</f>
        <v/>
      </c>
      <c r="AC131" s="32"/>
      <c r="AD131" s="32"/>
      <c r="AE131" s="32"/>
    </row>
    <row r="132" spans="1:31" customForma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>
        <f>IF(ISNUMBER(SEARCH($A$3,L132)),MAX($K$1:K131)+1,0)</f>
        <v>0</v>
      </c>
      <c r="L132" t="s">
        <v>7192</v>
      </c>
      <c r="M132" t="s">
        <v>7193</v>
      </c>
      <c r="N132" s="32"/>
      <c r="O132" s="32"/>
      <c r="P132" s="32"/>
      <c r="Q132" s="32"/>
      <c r="R132" s="32"/>
      <c r="S132" s="32"/>
      <c r="U132" s="32"/>
      <c r="V132" s="32"/>
      <c r="W132" s="32"/>
      <c r="X132" s="32"/>
      <c r="Y132" s="32"/>
      <c r="Z132" s="32" t="str">
        <f>IFERROR(VLOOKUP(ROWS($Z$2:Z132),K132:$L$6000,2,0),"")</f>
        <v/>
      </c>
      <c r="AA132" t="str">
        <f>IFERROR(VLOOKUP(ROWS($AA$2:AA132),K132:$M$6000,3,0),"")</f>
        <v/>
      </c>
      <c r="AC132" s="32"/>
      <c r="AD132" s="32"/>
      <c r="AE132" s="32"/>
    </row>
    <row r="133" spans="1:31" customForma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>
        <f>IF(ISNUMBER(SEARCH($A$3,L133)),MAX($K$1:K132)+1,0)</f>
        <v>0</v>
      </c>
      <c r="L133" t="s">
        <v>7192</v>
      </c>
      <c r="M133" t="s">
        <v>7191</v>
      </c>
      <c r="N133" s="32"/>
      <c r="O133" s="32"/>
      <c r="P133" s="32"/>
      <c r="Q133" s="32"/>
      <c r="R133" s="32"/>
      <c r="S133" s="32"/>
      <c r="U133" s="32"/>
      <c r="V133" s="32"/>
      <c r="W133" s="32"/>
      <c r="X133" s="32"/>
      <c r="Y133" s="32"/>
      <c r="Z133" s="32" t="str">
        <f>IFERROR(VLOOKUP(ROWS($Z$2:Z133),K133:$L$6000,2,0),"")</f>
        <v/>
      </c>
      <c r="AA133" t="str">
        <f>IFERROR(VLOOKUP(ROWS($AA$2:AA133),K133:$M$6000,3,0),"")</f>
        <v/>
      </c>
      <c r="AC133" s="32"/>
      <c r="AD133" s="32"/>
      <c r="AE133" s="32"/>
    </row>
    <row r="134" spans="1:31" customForma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>
        <f>IF(ISNUMBER(SEARCH($A$3,L134)),MAX($K$1:K133)+1,0)</f>
        <v>0</v>
      </c>
      <c r="L134" t="s">
        <v>7190</v>
      </c>
      <c r="M134" t="s">
        <v>7189</v>
      </c>
      <c r="N134" s="32"/>
      <c r="O134" s="32"/>
      <c r="P134" s="32"/>
      <c r="Q134" s="32"/>
      <c r="R134" s="32"/>
      <c r="S134" s="32"/>
      <c r="U134" s="32"/>
      <c r="V134" s="32"/>
      <c r="W134" s="32"/>
      <c r="X134" s="32"/>
      <c r="Y134" s="32"/>
      <c r="Z134" s="32" t="str">
        <f>IFERROR(VLOOKUP(ROWS($Z$2:Z134),K134:$L$6000,2,0),"")</f>
        <v/>
      </c>
      <c r="AA134" t="str">
        <f>IFERROR(VLOOKUP(ROWS($AA$2:AA134),K134:$M$6000,3,0),"")</f>
        <v/>
      </c>
      <c r="AC134" s="32"/>
      <c r="AD134" s="32"/>
      <c r="AE134" s="32"/>
    </row>
    <row r="135" spans="1:31" customForma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>
        <f>IF(ISNUMBER(SEARCH($A$3,L135)),MAX($K$1:K134)+1,0)</f>
        <v>0</v>
      </c>
      <c r="L135" t="s">
        <v>7188</v>
      </c>
      <c r="M135" t="s">
        <v>7187</v>
      </c>
      <c r="N135" s="32"/>
      <c r="O135" s="32"/>
      <c r="P135" s="32"/>
      <c r="Q135" s="32"/>
      <c r="R135" s="32"/>
      <c r="S135" s="32"/>
      <c r="U135" s="32"/>
      <c r="V135" s="32"/>
      <c r="W135" s="32"/>
      <c r="X135" s="32"/>
      <c r="Y135" s="32"/>
      <c r="Z135" s="32" t="str">
        <f>IFERROR(VLOOKUP(ROWS($Z$2:Z135),K135:$L$6000,2,0),"")</f>
        <v/>
      </c>
      <c r="AA135" t="str">
        <f>IFERROR(VLOOKUP(ROWS($AA$2:AA135),K135:$M$6000,3,0),"")</f>
        <v/>
      </c>
      <c r="AC135" s="32"/>
      <c r="AD135" s="32"/>
      <c r="AE135" s="32"/>
    </row>
    <row r="136" spans="1:31" customForma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>
        <f>IF(ISNUMBER(SEARCH($A$3,L136)),MAX($K$1:K135)+1,0)</f>
        <v>0</v>
      </c>
      <c r="L136" t="s">
        <v>7186</v>
      </c>
      <c r="M136" t="s">
        <v>7185</v>
      </c>
      <c r="N136" s="32"/>
      <c r="O136" s="32"/>
      <c r="P136" s="32"/>
      <c r="Q136" s="32"/>
      <c r="R136" s="32"/>
      <c r="S136" s="32"/>
      <c r="U136" s="32"/>
      <c r="V136" s="32"/>
      <c r="W136" s="32"/>
      <c r="X136" s="32"/>
      <c r="Y136" s="32"/>
      <c r="Z136" s="32" t="str">
        <f>IFERROR(VLOOKUP(ROWS($Z$2:Z136),K136:$L$6000,2,0),"")</f>
        <v/>
      </c>
      <c r="AA136" t="str">
        <f>IFERROR(VLOOKUP(ROWS($AA$2:AA136),K136:$M$6000,3,0),"")</f>
        <v/>
      </c>
      <c r="AC136" s="32"/>
      <c r="AD136" s="32"/>
      <c r="AE136" s="32"/>
    </row>
    <row r="137" spans="1:31" customForma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>
        <f>IF(ISNUMBER(SEARCH($A$3,L137)),MAX($K$1:K136)+1,0)</f>
        <v>0</v>
      </c>
      <c r="L137" t="s">
        <v>7184</v>
      </c>
      <c r="M137" t="s">
        <v>7183</v>
      </c>
      <c r="N137" s="32"/>
      <c r="O137" s="32"/>
      <c r="P137" s="32"/>
      <c r="Q137" s="32"/>
      <c r="R137" s="32"/>
      <c r="S137" s="32"/>
      <c r="U137" s="32"/>
      <c r="V137" s="32"/>
      <c r="W137" s="32"/>
      <c r="X137" s="32"/>
      <c r="Y137" s="32"/>
      <c r="Z137" s="32" t="str">
        <f>IFERROR(VLOOKUP(ROWS($Z$2:Z137),K137:$L$6000,2,0),"")</f>
        <v/>
      </c>
      <c r="AA137" t="str">
        <f>IFERROR(VLOOKUP(ROWS($AA$2:AA137),K137:$M$6000,3,0),"")</f>
        <v/>
      </c>
      <c r="AC137" s="32"/>
      <c r="AD137" s="32"/>
      <c r="AE137" s="32"/>
    </row>
    <row r="138" spans="1:31" customForma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>
        <f>IF(ISNUMBER(SEARCH($A$3,L138)),MAX($K$1:K137)+1,0)</f>
        <v>0</v>
      </c>
      <c r="L138" t="s">
        <v>7181</v>
      </c>
      <c r="M138" t="s">
        <v>7182</v>
      </c>
      <c r="N138" s="32"/>
      <c r="O138" s="32"/>
      <c r="P138" s="32"/>
      <c r="Q138" s="32"/>
      <c r="R138" s="32"/>
      <c r="S138" s="32"/>
      <c r="U138" s="32"/>
      <c r="V138" s="32"/>
      <c r="W138" s="32"/>
      <c r="X138" s="32"/>
      <c r="Y138" s="32"/>
      <c r="Z138" s="32" t="str">
        <f>IFERROR(VLOOKUP(ROWS($Z$2:Z138),K138:$L$6000,2,0),"")</f>
        <v/>
      </c>
      <c r="AA138" t="str">
        <f>IFERROR(VLOOKUP(ROWS($AA$2:AA138),K138:$M$6000,3,0),"")</f>
        <v/>
      </c>
      <c r="AC138" s="32"/>
      <c r="AD138" s="32"/>
      <c r="AE138" s="32"/>
    </row>
    <row r="139" spans="1:31" customForma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>
        <f>IF(ISNUMBER(SEARCH($A$3,L139)),MAX($K$1:K138)+1,0)</f>
        <v>0</v>
      </c>
      <c r="L139" t="s">
        <v>7181</v>
      </c>
      <c r="M139" t="s">
        <v>7180</v>
      </c>
      <c r="N139" s="32"/>
      <c r="O139" s="32"/>
      <c r="P139" s="32"/>
      <c r="Q139" s="32"/>
      <c r="R139" s="32"/>
      <c r="S139" s="32"/>
      <c r="U139" s="32"/>
      <c r="V139" s="32"/>
      <c r="W139" s="32"/>
      <c r="X139" s="32"/>
      <c r="Y139" s="32"/>
      <c r="Z139" s="32" t="str">
        <f>IFERROR(VLOOKUP(ROWS($Z$2:Z139),K139:$L$6000,2,0),"")</f>
        <v/>
      </c>
      <c r="AA139" t="str">
        <f>IFERROR(VLOOKUP(ROWS($AA$2:AA139),K139:$M$6000,3,0),"")</f>
        <v/>
      </c>
      <c r="AC139" s="32"/>
      <c r="AD139" s="32"/>
      <c r="AE139" s="32"/>
    </row>
    <row r="140" spans="1:31" customForma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>
        <f>IF(ISNUMBER(SEARCH($A$3,L140)),MAX($K$1:K139)+1,0)</f>
        <v>0</v>
      </c>
      <c r="L140" t="s">
        <v>7179</v>
      </c>
      <c r="M140" t="s">
        <v>7178</v>
      </c>
      <c r="N140" s="32"/>
      <c r="O140" s="32"/>
      <c r="P140" s="32"/>
      <c r="Q140" s="32"/>
      <c r="R140" s="32"/>
      <c r="S140" s="32"/>
      <c r="U140" s="32"/>
      <c r="V140" s="32"/>
      <c r="W140" s="32"/>
      <c r="X140" s="32"/>
      <c r="Y140" s="32"/>
      <c r="Z140" s="32" t="str">
        <f>IFERROR(VLOOKUP(ROWS($Z$2:Z140),K140:$L$6000,2,0),"")</f>
        <v/>
      </c>
      <c r="AA140" t="str">
        <f>IFERROR(VLOOKUP(ROWS($AA$2:AA140),K140:$M$6000,3,0),"")</f>
        <v/>
      </c>
      <c r="AC140" s="32"/>
      <c r="AD140" s="32"/>
      <c r="AE140" s="32"/>
    </row>
    <row r="141" spans="1:31" customForma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>
        <f>IF(ISNUMBER(SEARCH($A$3,L141)),MAX($K$1:K140)+1,0)</f>
        <v>0</v>
      </c>
      <c r="L141" t="s">
        <v>7177</v>
      </c>
      <c r="M141" t="s">
        <v>7176</v>
      </c>
      <c r="N141" s="32"/>
      <c r="O141" s="32"/>
      <c r="P141" s="32"/>
      <c r="Q141" s="32"/>
      <c r="R141" s="32"/>
      <c r="S141" s="32"/>
      <c r="U141" s="32"/>
      <c r="V141" s="32"/>
      <c r="W141" s="32"/>
      <c r="X141" s="32"/>
      <c r="Y141" s="32"/>
      <c r="Z141" s="32" t="str">
        <f>IFERROR(VLOOKUP(ROWS($Z$2:Z141),K141:$L$6000,2,0),"")</f>
        <v/>
      </c>
      <c r="AA141" t="str">
        <f>IFERROR(VLOOKUP(ROWS($AA$2:AA141),K141:$M$6000,3,0),"")</f>
        <v/>
      </c>
      <c r="AC141" s="32"/>
      <c r="AD141" s="32"/>
      <c r="AE141" s="32"/>
    </row>
    <row r="142" spans="1:31" customForma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>
        <f>IF(ISNUMBER(SEARCH($A$3,L142)),MAX($K$1:K141)+1,0)</f>
        <v>0</v>
      </c>
      <c r="L142" t="s">
        <v>7175</v>
      </c>
      <c r="M142" t="s">
        <v>7174</v>
      </c>
      <c r="N142" s="32"/>
      <c r="O142" s="32"/>
      <c r="P142" s="32"/>
      <c r="Q142" s="32"/>
      <c r="R142" s="32"/>
      <c r="S142" s="32"/>
      <c r="U142" s="32"/>
      <c r="V142" s="32"/>
      <c r="W142" s="32"/>
      <c r="X142" s="32"/>
      <c r="Y142" s="32"/>
      <c r="Z142" s="32" t="str">
        <f>IFERROR(VLOOKUP(ROWS($Z$2:Z142),K142:$L$6000,2,0),"")</f>
        <v/>
      </c>
      <c r="AA142" t="str">
        <f>IFERROR(VLOOKUP(ROWS($AA$2:AA142),K142:$M$6000,3,0),"")</f>
        <v/>
      </c>
      <c r="AC142" s="32"/>
      <c r="AD142" s="32"/>
      <c r="AE142" s="32"/>
    </row>
    <row r="143" spans="1:31" customForma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>
        <f>IF(ISNUMBER(SEARCH($A$3,L143)),MAX($K$1:K142)+1,0)</f>
        <v>0</v>
      </c>
      <c r="L143" t="s">
        <v>7172</v>
      </c>
      <c r="M143" t="s">
        <v>7173</v>
      </c>
      <c r="N143" s="32"/>
      <c r="O143" s="32"/>
      <c r="P143" s="32"/>
      <c r="Q143" s="32"/>
      <c r="R143" s="32"/>
      <c r="S143" s="32"/>
      <c r="U143" s="32"/>
      <c r="V143" s="32"/>
      <c r="W143" s="32"/>
      <c r="X143" s="32"/>
      <c r="Y143" s="32"/>
      <c r="Z143" s="32" t="str">
        <f>IFERROR(VLOOKUP(ROWS($Z$2:Z143),K143:$L$6000,2,0),"")</f>
        <v/>
      </c>
      <c r="AA143" t="str">
        <f>IFERROR(VLOOKUP(ROWS($AA$2:AA143),K143:$M$6000,3,0),"")</f>
        <v/>
      </c>
      <c r="AC143" s="32"/>
      <c r="AD143" s="32"/>
      <c r="AE143" s="32"/>
    </row>
    <row r="144" spans="1:31" customForma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>
        <f>IF(ISNUMBER(SEARCH($A$3,L144)),MAX($K$1:K143)+1,0)</f>
        <v>0</v>
      </c>
      <c r="L144" t="s">
        <v>7172</v>
      </c>
      <c r="M144" t="s">
        <v>7171</v>
      </c>
      <c r="N144" s="32"/>
      <c r="O144" s="32"/>
      <c r="P144" s="32"/>
      <c r="Q144" s="32"/>
      <c r="R144" s="32"/>
      <c r="S144" s="32"/>
      <c r="U144" s="32"/>
      <c r="V144" s="32"/>
      <c r="W144" s="32"/>
      <c r="X144" s="32"/>
      <c r="Y144" s="32"/>
      <c r="Z144" s="32" t="str">
        <f>IFERROR(VLOOKUP(ROWS($Z$2:Z144),K144:$L$6000,2,0),"")</f>
        <v/>
      </c>
      <c r="AA144" t="str">
        <f>IFERROR(VLOOKUP(ROWS($AA$2:AA144),K144:$M$6000,3,0),"")</f>
        <v/>
      </c>
      <c r="AC144" s="32"/>
      <c r="AD144" s="32"/>
      <c r="AE144" s="32"/>
    </row>
    <row r="145" spans="1:31" customForma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>
        <f>IF(ISNUMBER(SEARCH($A$3,L145)),MAX($K$1:K144)+1,0)</f>
        <v>0</v>
      </c>
      <c r="L145" t="s">
        <v>7169</v>
      </c>
      <c r="M145" t="s">
        <v>7170</v>
      </c>
      <c r="N145" s="32"/>
      <c r="O145" s="32"/>
      <c r="P145" s="32"/>
      <c r="Q145" s="32"/>
      <c r="R145" s="32"/>
      <c r="S145" s="32"/>
      <c r="U145" s="32"/>
      <c r="V145" s="32"/>
      <c r="W145" s="32"/>
      <c r="X145" s="32"/>
      <c r="Y145" s="32"/>
      <c r="Z145" s="32" t="str">
        <f>IFERROR(VLOOKUP(ROWS($Z$2:Z145),K145:$L$6000,2,0),"")</f>
        <v/>
      </c>
      <c r="AA145" t="str">
        <f>IFERROR(VLOOKUP(ROWS($AA$2:AA145),K145:$M$6000,3,0),"")</f>
        <v/>
      </c>
      <c r="AC145" s="32"/>
      <c r="AD145" s="32"/>
      <c r="AE145" s="32"/>
    </row>
    <row r="146" spans="1:31" customForma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>
        <f>IF(ISNUMBER(SEARCH($A$3,L146)),MAX($K$1:K145)+1,0)</f>
        <v>0</v>
      </c>
      <c r="L146" t="s">
        <v>7169</v>
      </c>
      <c r="M146" t="s">
        <v>7168</v>
      </c>
      <c r="N146" s="32"/>
      <c r="O146" s="32"/>
      <c r="P146" s="32"/>
      <c r="Q146" s="32"/>
      <c r="R146" s="32"/>
      <c r="S146" s="32"/>
      <c r="U146" s="32"/>
      <c r="V146" s="32"/>
      <c r="W146" s="32"/>
      <c r="X146" s="32"/>
      <c r="Y146" s="32"/>
      <c r="Z146" s="32" t="str">
        <f>IFERROR(VLOOKUP(ROWS($Z$2:Z146),K146:$L$6000,2,0),"")</f>
        <v/>
      </c>
      <c r="AA146" t="str">
        <f>IFERROR(VLOOKUP(ROWS($AA$2:AA146),K146:$M$6000,3,0),"")</f>
        <v/>
      </c>
      <c r="AC146" s="32"/>
      <c r="AD146" s="32"/>
      <c r="AE146" s="32"/>
    </row>
    <row r="147" spans="1:31" customForma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>
        <f>IF(ISNUMBER(SEARCH($A$3,L147)),MAX($K$1:K146)+1,0)</f>
        <v>0</v>
      </c>
      <c r="L147" t="s">
        <v>7166</v>
      </c>
      <c r="M147" t="s">
        <v>7167</v>
      </c>
      <c r="N147" s="32"/>
      <c r="O147" s="32"/>
      <c r="P147" s="32"/>
      <c r="Q147" s="32"/>
      <c r="R147" s="32"/>
      <c r="S147" s="32"/>
      <c r="U147" s="32"/>
      <c r="V147" s="32"/>
      <c r="W147" s="32"/>
      <c r="X147" s="32"/>
      <c r="Y147" s="32"/>
      <c r="Z147" s="32" t="str">
        <f>IFERROR(VLOOKUP(ROWS($Z$2:Z147),K147:$L$6000,2,0),"")</f>
        <v/>
      </c>
      <c r="AA147" t="str">
        <f>IFERROR(VLOOKUP(ROWS($AA$2:AA147),K147:$M$6000,3,0),"")</f>
        <v/>
      </c>
      <c r="AC147" s="32"/>
      <c r="AD147" s="32"/>
      <c r="AE147" s="32"/>
    </row>
    <row r="148" spans="1:31" customForma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>
        <f>IF(ISNUMBER(SEARCH($A$3,L148)),MAX($K$1:K147)+1,0)</f>
        <v>0</v>
      </c>
      <c r="L148" t="s">
        <v>7166</v>
      </c>
      <c r="M148" t="s">
        <v>7165</v>
      </c>
      <c r="N148" s="32"/>
      <c r="O148" s="32"/>
      <c r="P148" s="32"/>
      <c r="Q148" s="32"/>
      <c r="R148" s="32"/>
      <c r="S148" s="32"/>
      <c r="U148" s="32"/>
      <c r="V148" s="32"/>
      <c r="W148" s="32"/>
      <c r="X148" s="32"/>
      <c r="Y148" s="32"/>
      <c r="Z148" s="32" t="str">
        <f>IFERROR(VLOOKUP(ROWS($Z$2:Z148),K148:$L$6000,2,0),"")</f>
        <v/>
      </c>
      <c r="AA148" t="str">
        <f>IFERROR(VLOOKUP(ROWS($AA$2:AA148),K148:$M$6000,3,0),"")</f>
        <v/>
      </c>
      <c r="AC148" s="32"/>
      <c r="AD148" s="32"/>
      <c r="AE148" s="32"/>
    </row>
    <row r="149" spans="1:31" customForma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>
        <f>IF(ISNUMBER(SEARCH($A$3,L149)),MAX($K$1:K148)+1,0)</f>
        <v>0</v>
      </c>
      <c r="L149" t="s">
        <v>7164</v>
      </c>
      <c r="M149" t="s">
        <v>7163</v>
      </c>
      <c r="N149" s="32"/>
      <c r="O149" s="32"/>
      <c r="P149" s="32"/>
      <c r="Q149" s="32"/>
      <c r="R149" s="32"/>
      <c r="S149" s="32"/>
      <c r="U149" s="32"/>
      <c r="V149" s="32"/>
      <c r="W149" s="32"/>
      <c r="X149" s="32"/>
      <c r="Y149" s="32"/>
      <c r="Z149" s="32" t="str">
        <f>IFERROR(VLOOKUP(ROWS($Z$2:Z149),K149:$L$6000,2,0),"")</f>
        <v/>
      </c>
      <c r="AA149" t="str">
        <f>IFERROR(VLOOKUP(ROWS($AA$2:AA149),K149:$M$6000,3,0),"")</f>
        <v/>
      </c>
      <c r="AC149" s="32"/>
      <c r="AD149" s="32"/>
      <c r="AE149" s="32"/>
    </row>
    <row r="150" spans="1:31" customForma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>
        <f>IF(ISNUMBER(SEARCH($A$3,L150)),MAX($K$1:K149)+1,0)</f>
        <v>0</v>
      </c>
      <c r="L150" t="s">
        <v>7161</v>
      </c>
      <c r="M150" t="s">
        <v>7162</v>
      </c>
      <c r="N150" s="32"/>
      <c r="O150" s="32"/>
      <c r="P150" s="32"/>
      <c r="Q150" s="32"/>
      <c r="R150" s="32"/>
      <c r="S150" s="32"/>
      <c r="U150" s="32"/>
      <c r="V150" s="32"/>
      <c r="W150" s="32"/>
      <c r="X150" s="32"/>
      <c r="Y150" s="32"/>
      <c r="Z150" s="32" t="str">
        <f>IFERROR(VLOOKUP(ROWS($Z$2:Z150),K150:$L$6000,2,0),"")</f>
        <v/>
      </c>
      <c r="AA150" t="str">
        <f>IFERROR(VLOOKUP(ROWS($AA$2:AA150),K150:$M$6000,3,0),"")</f>
        <v/>
      </c>
      <c r="AC150" s="32"/>
      <c r="AD150" s="32"/>
      <c r="AE150" s="32"/>
    </row>
    <row r="151" spans="1:31" customForma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>
        <f>IF(ISNUMBER(SEARCH($A$3,L151)),MAX($K$1:K150)+1,0)</f>
        <v>0</v>
      </c>
      <c r="L151" t="s">
        <v>7161</v>
      </c>
      <c r="M151" t="s">
        <v>7160</v>
      </c>
      <c r="N151" s="32"/>
      <c r="O151" s="32"/>
      <c r="P151" s="32"/>
      <c r="Q151" s="32"/>
      <c r="R151" s="32"/>
      <c r="S151" s="32"/>
      <c r="U151" s="32"/>
      <c r="V151" s="32"/>
      <c r="W151" s="32"/>
      <c r="X151" s="32"/>
      <c r="Y151" s="32"/>
      <c r="Z151" s="32" t="str">
        <f>IFERROR(VLOOKUP(ROWS($Z$2:Z151),K151:$L$6000,2,0),"")</f>
        <v/>
      </c>
      <c r="AA151" t="str">
        <f>IFERROR(VLOOKUP(ROWS($AA$2:AA151),K151:$M$6000,3,0),"")</f>
        <v/>
      </c>
      <c r="AC151" s="32"/>
      <c r="AD151" s="32"/>
      <c r="AE151" s="32"/>
    </row>
    <row r="152" spans="1:31" customForma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>
        <f>IF(ISNUMBER(SEARCH($A$3,L152)),MAX($K$1:K151)+1,0)</f>
        <v>0</v>
      </c>
      <c r="L152" t="s">
        <v>7159</v>
      </c>
      <c r="M152" t="s">
        <v>7158</v>
      </c>
      <c r="N152" s="32"/>
      <c r="O152" s="32"/>
      <c r="P152" s="32"/>
      <c r="Q152" s="32"/>
      <c r="R152" s="32"/>
      <c r="S152" s="32"/>
      <c r="U152" s="32"/>
      <c r="V152" s="32"/>
      <c r="W152" s="32"/>
      <c r="X152" s="32"/>
      <c r="Y152" s="32"/>
      <c r="Z152" s="32" t="str">
        <f>IFERROR(VLOOKUP(ROWS($Z$2:Z152),K152:$L$6000,2,0),"")</f>
        <v/>
      </c>
      <c r="AA152" t="str">
        <f>IFERROR(VLOOKUP(ROWS($AA$2:AA152),K152:$M$6000,3,0),"")</f>
        <v/>
      </c>
      <c r="AC152" s="32"/>
      <c r="AD152" s="32"/>
      <c r="AE152" s="32"/>
    </row>
    <row r="153" spans="1:31" customForma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>
        <f>IF(ISNUMBER(SEARCH($A$3,L153)),MAX($K$1:K152)+1,0)</f>
        <v>0</v>
      </c>
      <c r="L153" t="s">
        <v>7156</v>
      </c>
      <c r="M153" t="s">
        <v>7157</v>
      </c>
      <c r="N153" s="32"/>
      <c r="O153" s="32"/>
      <c r="P153" s="32"/>
      <c r="Q153" s="32"/>
      <c r="R153" s="32"/>
      <c r="S153" s="32"/>
      <c r="U153" s="32"/>
      <c r="V153" s="32"/>
      <c r="W153" s="32"/>
      <c r="X153" s="32"/>
      <c r="Y153" s="32"/>
      <c r="Z153" s="32" t="str">
        <f>IFERROR(VLOOKUP(ROWS($Z$2:Z153),K153:$L$6000,2,0),"")</f>
        <v/>
      </c>
      <c r="AA153" t="str">
        <f>IFERROR(VLOOKUP(ROWS($AA$2:AA153),K153:$M$6000,3,0),"")</f>
        <v/>
      </c>
      <c r="AC153" s="32"/>
      <c r="AD153" s="32"/>
      <c r="AE153" s="32"/>
    </row>
    <row r="154" spans="1:31" customForma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>
        <f>IF(ISNUMBER(SEARCH($A$3,L154)),MAX($K$1:K153)+1,0)</f>
        <v>0</v>
      </c>
      <c r="L154" t="s">
        <v>7156</v>
      </c>
      <c r="M154" t="s">
        <v>7155</v>
      </c>
      <c r="N154" s="32"/>
      <c r="O154" s="32"/>
      <c r="P154" s="32"/>
      <c r="Q154" s="32"/>
      <c r="R154" s="32"/>
      <c r="S154" s="32"/>
      <c r="U154" s="32"/>
      <c r="V154" s="32"/>
      <c r="W154" s="32"/>
      <c r="X154" s="32"/>
      <c r="Y154" s="32"/>
      <c r="Z154" s="32" t="str">
        <f>IFERROR(VLOOKUP(ROWS($Z$2:Z154),K154:$L$6000,2,0),"")</f>
        <v/>
      </c>
      <c r="AA154" t="str">
        <f>IFERROR(VLOOKUP(ROWS($AA$2:AA154),K154:$M$6000,3,0),"")</f>
        <v/>
      </c>
      <c r="AC154" s="32"/>
      <c r="AD154" s="32"/>
      <c r="AE154" s="32"/>
    </row>
    <row r="155" spans="1:31" customForma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>
        <f>IF(ISNUMBER(SEARCH($A$3,L155)),MAX($K$1:K154)+1,0)</f>
        <v>0</v>
      </c>
      <c r="L155" t="s">
        <v>7154</v>
      </c>
      <c r="M155" t="s">
        <v>7153</v>
      </c>
      <c r="N155" s="32"/>
      <c r="O155" s="32"/>
      <c r="P155" s="32"/>
      <c r="Q155" s="32"/>
      <c r="R155" s="32"/>
      <c r="S155" s="32"/>
      <c r="U155" s="32"/>
      <c r="V155" s="32"/>
      <c r="W155" s="32"/>
      <c r="X155" s="32"/>
      <c r="Y155" s="32"/>
      <c r="Z155" s="32" t="str">
        <f>IFERROR(VLOOKUP(ROWS($Z$2:Z155),K155:$L$6000,2,0),"")</f>
        <v/>
      </c>
      <c r="AA155" t="str">
        <f>IFERROR(VLOOKUP(ROWS($AA$2:AA155),K155:$M$6000,3,0),"")</f>
        <v/>
      </c>
      <c r="AC155" s="32"/>
      <c r="AD155" s="32"/>
      <c r="AE155" s="32"/>
    </row>
    <row r="156" spans="1:31" customForma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>
        <f>IF(ISNUMBER(SEARCH($A$3,L156)),MAX($K$1:K155)+1,0)</f>
        <v>0</v>
      </c>
      <c r="L156" t="s">
        <v>7151</v>
      </c>
      <c r="M156" t="s">
        <v>7152</v>
      </c>
      <c r="N156" s="32"/>
      <c r="O156" s="32"/>
      <c r="P156" s="32"/>
      <c r="Q156" s="32"/>
      <c r="R156" s="32"/>
      <c r="S156" s="32"/>
      <c r="U156" s="32"/>
      <c r="V156" s="32"/>
      <c r="W156" s="32"/>
      <c r="X156" s="32"/>
      <c r="Y156" s="32"/>
      <c r="Z156" s="32" t="str">
        <f>IFERROR(VLOOKUP(ROWS($Z$2:Z156),K156:$L$6000,2,0),"")</f>
        <v/>
      </c>
      <c r="AA156" t="str">
        <f>IFERROR(VLOOKUP(ROWS($AA$2:AA156),K156:$M$6000,3,0),"")</f>
        <v/>
      </c>
      <c r="AC156" s="32"/>
      <c r="AD156" s="32"/>
      <c r="AE156" s="32"/>
    </row>
    <row r="157" spans="1:31" customForma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>
        <f>IF(ISNUMBER(SEARCH($A$3,L157)),MAX($K$1:K156)+1,0)</f>
        <v>0</v>
      </c>
      <c r="L157" t="s">
        <v>7151</v>
      </c>
      <c r="M157" t="s">
        <v>7150</v>
      </c>
      <c r="N157" s="32"/>
      <c r="O157" s="32"/>
      <c r="P157" s="32"/>
      <c r="Q157" s="32"/>
      <c r="R157" s="32"/>
      <c r="S157" s="32"/>
      <c r="U157" s="32"/>
      <c r="V157" s="32"/>
      <c r="W157" s="32"/>
      <c r="X157" s="32"/>
      <c r="Y157" s="32"/>
      <c r="Z157" s="32" t="str">
        <f>IFERROR(VLOOKUP(ROWS($Z$2:Z157),K157:$L$6000,2,0),"")</f>
        <v/>
      </c>
      <c r="AA157" t="str">
        <f>IFERROR(VLOOKUP(ROWS($AA$2:AA157),K157:$M$6000,3,0),"")</f>
        <v/>
      </c>
      <c r="AC157" s="32"/>
      <c r="AD157" s="32"/>
      <c r="AE157" s="32"/>
    </row>
    <row r="158" spans="1:31" customForma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>
        <f>IF(ISNUMBER(SEARCH($A$3,L158)),MAX($K$1:K157)+1,0)</f>
        <v>0</v>
      </c>
      <c r="L158" t="s">
        <v>7148</v>
      </c>
      <c r="M158" t="s">
        <v>7149</v>
      </c>
      <c r="N158" s="32"/>
      <c r="O158" s="32"/>
      <c r="P158" s="32"/>
      <c r="Q158" s="32"/>
      <c r="R158" s="32"/>
      <c r="S158" s="32"/>
      <c r="U158" s="32"/>
      <c r="V158" s="32"/>
      <c r="W158" s="32"/>
      <c r="X158" s="32"/>
      <c r="Y158" s="32"/>
      <c r="Z158" s="32" t="str">
        <f>IFERROR(VLOOKUP(ROWS($Z$2:Z158),K158:$L$6000,2,0),"")</f>
        <v/>
      </c>
      <c r="AA158" t="str">
        <f>IFERROR(VLOOKUP(ROWS($AA$2:AA158),K158:$M$6000,3,0),"")</f>
        <v/>
      </c>
      <c r="AC158" s="32"/>
      <c r="AD158" s="32"/>
      <c r="AE158" s="32"/>
    </row>
    <row r="159" spans="1:31" customForma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>
        <f>IF(ISNUMBER(SEARCH($A$3,L159)),MAX($K$1:K158)+1,0)</f>
        <v>0</v>
      </c>
      <c r="L159" t="s">
        <v>7148</v>
      </c>
      <c r="M159" t="s">
        <v>7147</v>
      </c>
      <c r="N159" s="32"/>
      <c r="O159" s="32"/>
      <c r="P159" s="32"/>
      <c r="Q159" s="32"/>
      <c r="R159" s="32"/>
      <c r="S159" s="32"/>
      <c r="U159" s="32"/>
      <c r="V159" s="32"/>
      <c r="W159" s="32"/>
      <c r="X159" s="32"/>
      <c r="Y159" s="32"/>
      <c r="Z159" s="32" t="str">
        <f>IFERROR(VLOOKUP(ROWS($Z$2:Z159),K159:$L$6000,2,0),"")</f>
        <v/>
      </c>
      <c r="AA159" t="str">
        <f>IFERROR(VLOOKUP(ROWS($AA$2:AA159),K159:$M$6000,3,0),"")</f>
        <v/>
      </c>
      <c r="AC159" s="32"/>
      <c r="AD159" s="32"/>
      <c r="AE159" s="32"/>
    </row>
    <row r="160" spans="1:31" customForma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>
        <f>IF(ISNUMBER(SEARCH($A$3,L160)),MAX($K$1:K159)+1,0)</f>
        <v>0</v>
      </c>
      <c r="L160" t="s">
        <v>7145</v>
      </c>
      <c r="M160" t="s">
        <v>7146</v>
      </c>
      <c r="N160" s="32"/>
      <c r="O160" s="32"/>
      <c r="P160" s="32"/>
      <c r="Q160" s="32"/>
      <c r="R160" s="32"/>
      <c r="S160" s="32"/>
      <c r="U160" s="32"/>
      <c r="V160" s="32"/>
      <c r="W160" s="32"/>
      <c r="X160" s="32"/>
      <c r="Y160" s="32"/>
      <c r="Z160" s="32" t="str">
        <f>IFERROR(VLOOKUP(ROWS($Z$2:Z160),K160:$L$6000,2,0),"")</f>
        <v/>
      </c>
      <c r="AA160" t="str">
        <f>IFERROR(VLOOKUP(ROWS($AA$2:AA160),K160:$M$6000,3,0),"")</f>
        <v/>
      </c>
      <c r="AC160" s="32"/>
      <c r="AD160" s="32"/>
      <c r="AE160" s="32"/>
    </row>
    <row r="161" spans="1:31" customForma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>
        <f>IF(ISNUMBER(SEARCH($A$3,L161)),MAX($K$1:K160)+1,0)</f>
        <v>0</v>
      </c>
      <c r="L161" t="s">
        <v>7145</v>
      </c>
      <c r="M161" t="s">
        <v>7144</v>
      </c>
      <c r="N161" s="32"/>
      <c r="O161" s="32"/>
      <c r="P161" s="32"/>
      <c r="Q161" s="32"/>
      <c r="R161" s="32"/>
      <c r="S161" s="32"/>
      <c r="U161" s="32"/>
      <c r="V161" s="32"/>
      <c r="W161" s="32"/>
      <c r="X161" s="32"/>
      <c r="Y161" s="32"/>
      <c r="Z161" s="32" t="str">
        <f>IFERROR(VLOOKUP(ROWS($Z$2:Z161),K161:$L$6000,2,0),"")</f>
        <v/>
      </c>
      <c r="AA161" t="str">
        <f>IFERROR(VLOOKUP(ROWS($AA$2:AA161),K161:$M$6000,3,0),"")</f>
        <v/>
      </c>
      <c r="AC161" s="32"/>
      <c r="AD161" s="32"/>
      <c r="AE161" s="32"/>
    </row>
    <row r="162" spans="1:31" customForma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>
        <f>IF(ISNUMBER(SEARCH($A$3,L162)),MAX($K$1:K161)+1,0)</f>
        <v>0</v>
      </c>
      <c r="L162" t="s">
        <v>7143</v>
      </c>
      <c r="M162" t="s">
        <v>7142</v>
      </c>
      <c r="N162" s="32"/>
      <c r="O162" s="32"/>
      <c r="P162" s="32"/>
      <c r="Q162" s="32"/>
      <c r="R162" s="32"/>
      <c r="S162" s="32"/>
      <c r="U162" s="32"/>
      <c r="V162" s="32"/>
      <c r="W162" s="32"/>
      <c r="X162" s="32"/>
      <c r="Y162" s="32"/>
      <c r="Z162" s="32" t="str">
        <f>IFERROR(VLOOKUP(ROWS($Z$2:Z162),K162:$L$6000,2,0),"")</f>
        <v/>
      </c>
      <c r="AA162" t="str">
        <f>IFERROR(VLOOKUP(ROWS($AA$2:AA162),K162:$M$6000,3,0),"")</f>
        <v/>
      </c>
      <c r="AC162" s="32"/>
      <c r="AD162" s="32"/>
      <c r="AE162" s="32"/>
    </row>
    <row r="163" spans="1:31" customForma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>
        <f>IF(ISNUMBER(SEARCH($A$3,L163)),MAX($K$1:K162)+1,0)</f>
        <v>0</v>
      </c>
      <c r="L163" t="s">
        <v>7141</v>
      </c>
      <c r="M163" t="s">
        <v>7140</v>
      </c>
      <c r="N163" s="32"/>
      <c r="O163" s="32"/>
      <c r="P163" s="32"/>
      <c r="Q163" s="32"/>
      <c r="R163" s="32"/>
      <c r="S163" s="32"/>
      <c r="U163" s="32"/>
      <c r="V163" s="32"/>
      <c r="W163" s="32"/>
      <c r="X163" s="32"/>
      <c r="Y163" s="32"/>
      <c r="Z163" s="32" t="str">
        <f>IFERROR(VLOOKUP(ROWS($Z$2:Z163),K163:$L$6000,2,0),"")</f>
        <v/>
      </c>
      <c r="AA163" t="str">
        <f>IFERROR(VLOOKUP(ROWS($AA$2:AA163),K163:$M$6000,3,0),"")</f>
        <v/>
      </c>
      <c r="AC163" s="32"/>
      <c r="AD163" s="32"/>
      <c r="AE163" s="32"/>
    </row>
    <row r="164" spans="1:31" customForma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>
        <f>IF(ISNUMBER(SEARCH($A$3,L164)),MAX($K$1:K163)+1,0)</f>
        <v>0</v>
      </c>
      <c r="L164" t="s">
        <v>7138</v>
      </c>
      <c r="M164" t="s">
        <v>7139</v>
      </c>
      <c r="N164" s="32"/>
      <c r="O164" s="32"/>
      <c r="P164" s="32"/>
      <c r="Q164" s="32"/>
      <c r="R164" s="32"/>
      <c r="S164" s="32"/>
      <c r="U164" s="32"/>
      <c r="V164" s="32"/>
      <c r="W164" s="32"/>
      <c r="X164" s="32"/>
      <c r="Y164" s="32"/>
      <c r="Z164" s="32" t="str">
        <f>IFERROR(VLOOKUP(ROWS($Z$2:Z164),K164:$L$6000,2,0),"")</f>
        <v/>
      </c>
      <c r="AA164" t="str">
        <f>IFERROR(VLOOKUP(ROWS($AA$2:AA164),K164:$M$6000,3,0),"")</f>
        <v/>
      </c>
      <c r="AC164" s="32"/>
      <c r="AD164" s="32"/>
      <c r="AE164" s="32"/>
    </row>
    <row r="165" spans="1:31" customForma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>
        <f>IF(ISNUMBER(SEARCH($A$3,L165)),MAX($K$1:K164)+1,0)</f>
        <v>0</v>
      </c>
      <c r="L165" t="s">
        <v>7138</v>
      </c>
      <c r="M165" t="s">
        <v>7137</v>
      </c>
      <c r="N165" s="32"/>
      <c r="O165" s="32"/>
      <c r="P165" s="32"/>
      <c r="Q165" s="32"/>
      <c r="R165" s="32"/>
      <c r="S165" s="32"/>
      <c r="U165" s="32"/>
      <c r="V165" s="32"/>
      <c r="W165" s="32"/>
      <c r="X165" s="32"/>
      <c r="Y165" s="32"/>
      <c r="Z165" s="32" t="str">
        <f>IFERROR(VLOOKUP(ROWS($Z$2:Z165),K165:$L$6000,2,0),"")</f>
        <v/>
      </c>
      <c r="AA165" t="str">
        <f>IFERROR(VLOOKUP(ROWS($AA$2:AA165),K165:$M$6000,3,0),"")</f>
        <v/>
      </c>
      <c r="AC165" s="32"/>
      <c r="AD165" s="32"/>
      <c r="AE165" s="32"/>
    </row>
    <row r="166" spans="1:31" customForma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>
        <f>IF(ISNUMBER(SEARCH($A$3,L166)),MAX($K$1:K165)+1,0)</f>
        <v>0</v>
      </c>
      <c r="L166" t="s">
        <v>7136</v>
      </c>
      <c r="M166" t="s">
        <v>7135</v>
      </c>
      <c r="N166" s="32"/>
      <c r="O166" s="32"/>
      <c r="P166" s="32"/>
      <c r="Q166" s="32"/>
      <c r="R166" s="32"/>
      <c r="S166" s="32"/>
      <c r="U166" s="32"/>
      <c r="V166" s="32"/>
      <c r="W166" s="32"/>
      <c r="X166" s="32"/>
      <c r="Y166" s="32"/>
      <c r="Z166" s="32" t="str">
        <f>IFERROR(VLOOKUP(ROWS($Z$2:Z166),K166:$L$6000,2,0),"")</f>
        <v/>
      </c>
      <c r="AA166" t="str">
        <f>IFERROR(VLOOKUP(ROWS($AA$2:AA166),K166:$M$6000,3,0),"")</f>
        <v/>
      </c>
      <c r="AC166" s="32"/>
      <c r="AD166" s="32"/>
      <c r="AE166" s="32"/>
    </row>
    <row r="167" spans="1:31" customForma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>
        <f>IF(ISNUMBER(SEARCH($A$3,L167)),MAX($K$1:K166)+1,0)</f>
        <v>0</v>
      </c>
      <c r="L167" t="s">
        <v>7133</v>
      </c>
      <c r="M167" t="s">
        <v>7134</v>
      </c>
      <c r="N167" s="32"/>
      <c r="O167" s="32"/>
      <c r="P167" s="32"/>
      <c r="Q167" s="32"/>
      <c r="R167" s="32"/>
      <c r="S167" s="32"/>
      <c r="U167" s="32"/>
      <c r="V167" s="32"/>
      <c r="W167" s="32"/>
      <c r="X167" s="32"/>
      <c r="Y167" s="32"/>
      <c r="Z167" s="32" t="str">
        <f>IFERROR(VLOOKUP(ROWS($Z$2:Z167),K167:$L$6000,2,0),"")</f>
        <v/>
      </c>
      <c r="AA167" t="str">
        <f>IFERROR(VLOOKUP(ROWS($AA$2:AA167),K167:$M$6000,3,0),"")</f>
        <v/>
      </c>
      <c r="AC167" s="32"/>
      <c r="AD167" s="32"/>
      <c r="AE167" s="32"/>
    </row>
    <row r="168" spans="1:31" customForma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>
        <f>IF(ISNUMBER(SEARCH($A$3,L168)),MAX($K$1:K167)+1,0)</f>
        <v>0</v>
      </c>
      <c r="L168" t="s">
        <v>7133</v>
      </c>
      <c r="M168" t="s">
        <v>7132</v>
      </c>
      <c r="N168" s="32"/>
      <c r="O168" s="32"/>
      <c r="P168" s="32"/>
      <c r="Q168" s="32"/>
      <c r="R168" s="32"/>
      <c r="S168" s="32"/>
      <c r="U168" s="32"/>
      <c r="V168" s="32"/>
      <c r="W168" s="32"/>
      <c r="X168" s="32"/>
      <c r="Y168" s="32"/>
      <c r="Z168" s="32" t="str">
        <f>IFERROR(VLOOKUP(ROWS($Z$2:Z168),K168:$L$6000,2,0),"")</f>
        <v/>
      </c>
      <c r="AA168" t="str">
        <f>IFERROR(VLOOKUP(ROWS($AA$2:AA168),K168:$M$6000,3,0),"")</f>
        <v/>
      </c>
      <c r="AC168" s="32"/>
      <c r="AD168" s="32"/>
      <c r="AE168" s="32"/>
    </row>
    <row r="169" spans="1:31" customForma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>
        <f>IF(ISNUMBER(SEARCH($A$3,L169)),MAX($K$1:K168)+1,0)</f>
        <v>0</v>
      </c>
      <c r="L169" t="s">
        <v>7130</v>
      </c>
      <c r="M169" t="s">
        <v>7131</v>
      </c>
      <c r="N169" s="32"/>
      <c r="O169" s="32"/>
      <c r="P169" s="32"/>
      <c r="Q169" s="32"/>
      <c r="R169" s="32"/>
      <c r="S169" s="32"/>
      <c r="U169" s="32"/>
      <c r="V169" s="32"/>
      <c r="W169" s="32"/>
      <c r="X169" s="32"/>
      <c r="Y169" s="32"/>
      <c r="Z169" s="32" t="str">
        <f>IFERROR(VLOOKUP(ROWS($Z$2:Z169),K169:$L$6000,2,0),"")</f>
        <v/>
      </c>
      <c r="AA169" t="str">
        <f>IFERROR(VLOOKUP(ROWS($AA$2:AA169),K169:$M$6000,3,0),"")</f>
        <v/>
      </c>
      <c r="AC169" s="32"/>
      <c r="AD169" s="32"/>
      <c r="AE169" s="32"/>
    </row>
    <row r="170" spans="1:31" customForma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>
        <f>IF(ISNUMBER(SEARCH($A$3,L170)),MAX($K$1:K169)+1,0)</f>
        <v>0</v>
      </c>
      <c r="L170" t="s">
        <v>7130</v>
      </c>
      <c r="M170" t="s">
        <v>7129</v>
      </c>
      <c r="N170" s="32"/>
      <c r="O170" s="32"/>
      <c r="P170" s="32"/>
      <c r="Q170" s="32"/>
      <c r="R170" s="32"/>
      <c r="S170" s="32"/>
      <c r="U170" s="32"/>
      <c r="V170" s="32"/>
      <c r="W170" s="32"/>
      <c r="X170" s="32"/>
      <c r="Y170" s="32"/>
      <c r="Z170" s="32" t="str">
        <f>IFERROR(VLOOKUP(ROWS($Z$2:Z170),K170:$L$6000,2,0),"")</f>
        <v/>
      </c>
      <c r="AA170" t="str">
        <f>IFERROR(VLOOKUP(ROWS($AA$2:AA170),K170:$M$6000,3,0),"")</f>
        <v/>
      </c>
      <c r="AC170" s="32"/>
      <c r="AD170" s="32"/>
      <c r="AE170" s="32"/>
    </row>
    <row r="171" spans="1:31" customForma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>
        <f>IF(ISNUMBER(SEARCH($A$3,L171)),MAX($K$1:K170)+1,0)</f>
        <v>0</v>
      </c>
      <c r="L171" t="s">
        <v>7128</v>
      </c>
      <c r="M171" t="s">
        <v>7127</v>
      </c>
      <c r="N171" s="32"/>
      <c r="O171" s="32"/>
      <c r="P171" s="32"/>
      <c r="Q171" s="32"/>
      <c r="R171" s="32"/>
      <c r="S171" s="32"/>
      <c r="U171" s="32"/>
      <c r="V171" s="32"/>
      <c r="W171" s="32"/>
      <c r="X171" s="32"/>
      <c r="Y171" s="32"/>
      <c r="Z171" s="32" t="str">
        <f>IFERROR(VLOOKUP(ROWS($Z$2:Z171),K171:$L$6000,2,0),"")</f>
        <v/>
      </c>
      <c r="AA171" t="str">
        <f>IFERROR(VLOOKUP(ROWS($AA$2:AA171),K171:$M$6000,3,0),"")</f>
        <v/>
      </c>
      <c r="AC171" s="32"/>
      <c r="AD171" s="32"/>
      <c r="AE171" s="32"/>
    </row>
    <row r="172" spans="1:31" customForma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>
        <f>IF(ISNUMBER(SEARCH($A$3,L172)),MAX($K$1:K171)+1,0)</f>
        <v>0</v>
      </c>
      <c r="L172" t="s">
        <v>7126</v>
      </c>
      <c r="M172" t="s">
        <v>7125</v>
      </c>
      <c r="N172" s="32"/>
      <c r="O172" s="32"/>
      <c r="P172" s="32"/>
      <c r="Q172" s="32"/>
      <c r="R172" s="32"/>
      <c r="S172" s="32"/>
      <c r="U172" s="32"/>
      <c r="V172" s="32"/>
      <c r="W172" s="32"/>
      <c r="X172" s="32"/>
      <c r="Y172" s="32"/>
      <c r="Z172" s="32" t="str">
        <f>IFERROR(VLOOKUP(ROWS($Z$2:Z172),K172:$L$6000,2,0),"")</f>
        <v/>
      </c>
      <c r="AA172" t="str">
        <f>IFERROR(VLOOKUP(ROWS($AA$2:AA172),K172:$M$6000,3,0),"")</f>
        <v/>
      </c>
      <c r="AC172" s="32"/>
      <c r="AD172" s="32"/>
      <c r="AE172" s="32"/>
    </row>
    <row r="173" spans="1:31" customForma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>
        <f>IF(ISNUMBER(SEARCH($A$3,L173)),MAX($K$1:K172)+1,0)</f>
        <v>0</v>
      </c>
      <c r="L173" t="s">
        <v>7124</v>
      </c>
      <c r="M173" t="s">
        <v>7123</v>
      </c>
      <c r="N173" s="32"/>
      <c r="O173" s="32"/>
      <c r="P173" s="32"/>
      <c r="Q173" s="32"/>
      <c r="R173" s="32"/>
      <c r="S173" s="32"/>
      <c r="U173" s="32"/>
      <c r="V173" s="32"/>
      <c r="W173" s="32"/>
      <c r="X173" s="32"/>
      <c r="Y173" s="32"/>
      <c r="Z173" s="32" t="str">
        <f>IFERROR(VLOOKUP(ROWS($Z$2:Z173),K173:$L$6000,2,0),"")</f>
        <v/>
      </c>
      <c r="AA173" t="str">
        <f>IFERROR(VLOOKUP(ROWS($AA$2:AA173),K173:$M$6000,3,0),"")</f>
        <v/>
      </c>
      <c r="AC173" s="32"/>
      <c r="AD173" s="32"/>
      <c r="AE173" s="32"/>
    </row>
    <row r="174" spans="1:31" customForma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>
        <f>IF(ISNUMBER(SEARCH($A$3,L174)),MAX($K$1:K173)+1,0)</f>
        <v>0</v>
      </c>
      <c r="L174" t="s">
        <v>7122</v>
      </c>
      <c r="M174" t="s">
        <v>7121</v>
      </c>
      <c r="N174" s="32"/>
      <c r="O174" s="32"/>
      <c r="P174" s="32"/>
      <c r="Q174" s="32"/>
      <c r="R174" s="32"/>
      <c r="S174" s="32"/>
      <c r="U174" s="32"/>
      <c r="V174" s="32"/>
      <c r="W174" s="32"/>
      <c r="X174" s="32"/>
      <c r="Y174" s="32"/>
      <c r="Z174" s="32" t="str">
        <f>IFERROR(VLOOKUP(ROWS($Z$2:Z174),K174:$L$6000,2,0),"")</f>
        <v/>
      </c>
      <c r="AA174" t="str">
        <f>IFERROR(VLOOKUP(ROWS($AA$2:AA174),K174:$M$6000,3,0),"")</f>
        <v/>
      </c>
      <c r="AC174" s="32"/>
      <c r="AD174" s="32"/>
      <c r="AE174" s="32"/>
    </row>
    <row r="175" spans="1:31" customForma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>
        <f>IF(ISNUMBER(SEARCH($A$3,L175)),MAX($K$1:K174)+1,0)</f>
        <v>0</v>
      </c>
      <c r="L175" t="s">
        <v>7120</v>
      </c>
      <c r="M175" t="s">
        <v>7119</v>
      </c>
      <c r="N175" s="32"/>
      <c r="O175" s="32"/>
      <c r="P175" s="32"/>
      <c r="Q175" s="32"/>
      <c r="R175" s="32"/>
      <c r="S175" s="32"/>
      <c r="U175" s="32"/>
      <c r="V175" s="32"/>
      <c r="W175" s="32"/>
      <c r="X175" s="32"/>
      <c r="Y175" s="32"/>
      <c r="Z175" s="32" t="str">
        <f>IFERROR(VLOOKUP(ROWS($Z$2:Z175),K175:$L$6000,2,0),"")</f>
        <v/>
      </c>
      <c r="AA175" t="str">
        <f>IFERROR(VLOOKUP(ROWS($AA$2:AA175),K175:$M$6000,3,0),"")</f>
        <v/>
      </c>
      <c r="AC175" s="32"/>
      <c r="AD175" s="32"/>
      <c r="AE175" s="32"/>
    </row>
    <row r="176" spans="1:31" customFormat="1">
      <c r="G176" s="33"/>
      <c r="K176">
        <f>IF(ISNUMBER(SEARCH($A$3,L176)),MAX($K$1:K175)+1,0)</f>
        <v>0</v>
      </c>
      <c r="L176" t="s">
        <v>7118</v>
      </c>
      <c r="M176" t="s">
        <v>7117</v>
      </c>
      <c r="Z176" s="32" t="str">
        <f>IFERROR(VLOOKUP(ROWS($Z$2:Z176),K176:$L$6000,2,0),"")</f>
        <v/>
      </c>
      <c r="AA176" t="str">
        <f>IFERROR(VLOOKUP(ROWS($AA$2:AA176),K176:$M$6000,3,0),"")</f>
        <v/>
      </c>
    </row>
    <row r="177" spans="11:27" customFormat="1">
      <c r="K177">
        <f>IF(ISNUMBER(SEARCH($A$3,L177)),MAX($K$1:K176)+1,0)</f>
        <v>0</v>
      </c>
      <c r="L177" t="s">
        <v>7116</v>
      </c>
      <c r="M177" t="s">
        <v>7115</v>
      </c>
      <c r="Z177" s="32" t="str">
        <f>IFERROR(VLOOKUP(ROWS($Z$2:Z177),K177:$L$6000,2,0),"")</f>
        <v/>
      </c>
      <c r="AA177" t="str">
        <f>IFERROR(VLOOKUP(ROWS($AA$2:AA177),K177:$M$6000,3,0),"")</f>
        <v/>
      </c>
    </row>
    <row r="178" spans="11:27" customFormat="1">
      <c r="K178">
        <f>IF(ISNUMBER(SEARCH($A$3,L178)),MAX($K$1:K177)+1,0)</f>
        <v>0</v>
      </c>
      <c r="L178" t="s">
        <v>7114</v>
      </c>
      <c r="M178" t="s">
        <v>7113</v>
      </c>
      <c r="Z178" s="32" t="str">
        <f>IFERROR(VLOOKUP(ROWS($Z$2:Z178),K178:$L$6000,2,0),"")</f>
        <v/>
      </c>
      <c r="AA178" t="str">
        <f>IFERROR(VLOOKUP(ROWS($AA$2:AA178),K178:$M$6000,3,0),"")</f>
        <v/>
      </c>
    </row>
    <row r="179" spans="11:27" customFormat="1">
      <c r="K179">
        <f>IF(ISNUMBER(SEARCH($A$3,L179)),MAX($K$1:K178)+1,0)</f>
        <v>0</v>
      </c>
      <c r="L179" t="s">
        <v>7111</v>
      </c>
      <c r="M179" t="s">
        <v>7112</v>
      </c>
      <c r="Z179" s="32" t="str">
        <f>IFERROR(VLOOKUP(ROWS($Z$2:Z179),K179:$L$6000,2,0),"")</f>
        <v/>
      </c>
      <c r="AA179" t="str">
        <f>IFERROR(VLOOKUP(ROWS($AA$2:AA179),K179:$M$6000,3,0),"")</f>
        <v/>
      </c>
    </row>
    <row r="180" spans="11:27" customFormat="1">
      <c r="K180">
        <f>IF(ISNUMBER(SEARCH($A$3,L180)),MAX($K$1:K179)+1,0)</f>
        <v>0</v>
      </c>
      <c r="L180" t="s">
        <v>7111</v>
      </c>
      <c r="M180" t="s">
        <v>7110</v>
      </c>
      <c r="Z180" s="32" t="str">
        <f>IFERROR(VLOOKUP(ROWS($Z$2:Z180),K180:$L$6000,2,0),"")</f>
        <v/>
      </c>
      <c r="AA180" t="str">
        <f>IFERROR(VLOOKUP(ROWS($AA$2:AA180),K180:$M$6000,3,0),"")</f>
        <v/>
      </c>
    </row>
    <row r="181" spans="11:27" customFormat="1">
      <c r="K181">
        <f>IF(ISNUMBER(SEARCH($A$3,L181)),MAX($K$1:K180)+1,0)</f>
        <v>0</v>
      </c>
      <c r="L181" t="s">
        <v>7109</v>
      </c>
      <c r="M181" t="s">
        <v>7108</v>
      </c>
      <c r="Z181" s="32" t="str">
        <f>IFERROR(VLOOKUP(ROWS($Z$2:Z181),K181:$L$6000,2,0),"")</f>
        <v/>
      </c>
      <c r="AA181" t="str">
        <f>IFERROR(VLOOKUP(ROWS($AA$2:AA181),K181:$M$6000,3,0),"")</f>
        <v/>
      </c>
    </row>
    <row r="182" spans="11:27" customFormat="1">
      <c r="K182">
        <f>IF(ISNUMBER(SEARCH($A$3,L182)),MAX($K$1:K181)+1,0)</f>
        <v>0</v>
      </c>
      <c r="L182" t="s">
        <v>7106</v>
      </c>
      <c r="M182" t="s">
        <v>7107</v>
      </c>
      <c r="Z182" s="32" t="str">
        <f>IFERROR(VLOOKUP(ROWS($Z$2:Z182),K182:$L$6000,2,0),"")</f>
        <v/>
      </c>
      <c r="AA182" t="str">
        <f>IFERROR(VLOOKUP(ROWS($AA$2:AA182),K182:$M$6000,3,0),"")</f>
        <v/>
      </c>
    </row>
    <row r="183" spans="11:27" customFormat="1">
      <c r="K183">
        <f>IF(ISNUMBER(SEARCH($A$3,L183)),MAX($K$1:K182)+1,0)</f>
        <v>0</v>
      </c>
      <c r="L183" t="s">
        <v>7106</v>
      </c>
      <c r="M183" t="s">
        <v>7105</v>
      </c>
      <c r="Z183" s="32" t="str">
        <f>IFERROR(VLOOKUP(ROWS($Z$2:Z183),K183:$L$6000,2,0),"")</f>
        <v/>
      </c>
      <c r="AA183" t="str">
        <f>IFERROR(VLOOKUP(ROWS($AA$2:AA183),K183:$M$6000,3,0),"")</f>
        <v/>
      </c>
    </row>
    <row r="184" spans="11:27" customFormat="1">
      <c r="K184">
        <f>IF(ISNUMBER(SEARCH($A$3,L184)),MAX($K$1:K183)+1,0)</f>
        <v>0</v>
      </c>
      <c r="L184" t="s">
        <v>7104</v>
      </c>
      <c r="M184" t="s">
        <v>7103</v>
      </c>
      <c r="Z184" s="32" t="str">
        <f>IFERROR(VLOOKUP(ROWS($Z$2:Z184),K184:$L$6000,2,0),"")</f>
        <v/>
      </c>
      <c r="AA184" t="str">
        <f>IFERROR(VLOOKUP(ROWS($AA$2:AA184),K184:$M$6000,3,0),"")</f>
        <v/>
      </c>
    </row>
    <row r="185" spans="11:27" customFormat="1">
      <c r="K185">
        <f>IF(ISNUMBER(SEARCH($A$3,L185)),MAX($K$1:K184)+1,0)</f>
        <v>0</v>
      </c>
      <c r="L185" t="s">
        <v>7101</v>
      </c>
      <c r="M185" t="s">
        <v>7102</v>
      </c>
      <c r="Z185" s="32" t="str">
        <f>IFERROR(VLOOKUP(ROWS($Z$2:Z185),K185:$L$6000,2,0),"")</f>
        <v/>
      </c>
      <c r="AA185" t="str">
        <f>IFERROR(VLOOKUP(ROWS($AA$2:AA185),K185:$M$6000,3,0),"")</f>
        <v/>
      </c>
    </row>
    <row r="186" spans="11:27" customFormat="1">
      <c r="K186">
        <f>IF(ISNUMBER(SEARCH($A$3,L186)),MAX($K$1:K185)+1,0)</f>
        <v>0</v>
      </c>
      <c r="L186" t="s">
        <v>7101</v>
      </c>
      <c r="M186" t="s">
        <v>7100</v>
      </c>
      <c r="Z186" s="32" t="str">
        <f>IFERROR(VLOOKUP(ROWS($Z$2:Z186),K186:$L$6000,2,0),"")</f>
        <v/>
      </c>
      <c r="AA186" t="str">
        <f>IFERROR(VLOOKUP(ROWS($AA$2:AA186),K186:$M$6000,3,0),"")</f>
        <v/>
      </c>
    </row>
    <row r="187" spans="11:27" customFormat="1">
      <c r="K187">
        <f>IF(ISNUMBER(SEARCH($A$3,L187)),MAX($K$1:K186)+1,0)</f>
        <v>0</v>
      </c>
      <c r="L187" t="s">
        <v>7099</v>
      </c>
      <c r="M187" t="s">
        <v>7098</v>
      </c>
      <c r="Z187" s="32" t="str">
        <f>IFERROR(VLOOKUP(ROWS($Z$2:Z187),K187:$L$6000,2,0),"")</f>
        <v/>
      </c>
      <c r="AA187" t="str">
        <f>IFERROR(VLOOKUP(ROWS($AA$2:AA187),K187:$M$6000,3,0),"")</f>
        <v/>
      </c>
    </row>
    <row r="188" spans="11:27" customFormat="1">
      <c r="K188">
        <f>IF(ISNUMBER(SEARCH($A$3,L188)),MAX($K$1:K187)+1,0)</f>
        <v>0</v>
      </c>
      <c r="L188" t="s">
        <v>7097</v>
      </c>
      <c r="M188" t="s">
        <v>7096</v>
      </c>
      <c r="Z188" s="32" t="str">
        <f>IFERROR(VLOOKUP(ROWS($Z$2:Z188),K188:$L$6000,2,0),"")</f>
        <v/>
      </c>
      <c r="AA188" t="str">
        <f>IFERROR(VLOOKUP(ROWS($AA$2:AA188),K188:$M$6000,3,0),"")</f>
        <v/>
      </c>
    </row>
    <row r="189" spans="11:27" customFormat="1">
      <c r="K189">
        <f>IF(ISNUMBER(SEARCH($A$3,L189)),MAX($K$1:K188)+1,0)</f>
        <v>0</v>
      </c>
      <c r="L189" t="s">
        <v>7095</v>
      </c>
      <c r="M189" t="s">
        <v>7094</v>
      </c>
      <c r="Z189" s="32" t="str">
        <f>IFERROR(VLOOKUP(ROWS($Z$2:Z189),K189:$L$6000,2,0),"")</f>
        <v/>
      </c>
      <c r="AA189" t="str">
        <f>IFERROR(VLOOKUP(ROWS($AA$2:AA189),K189:$M$6000,3,0),"")</f>
        <v/>
      </c>
    </row>
    <row r="190" spans="11:27" customFormat="1">
      <c r="K190">
        <f>IF(ISNUMBER(SEARCH($A$3,L190)),MAX($K$1:K189)+1,0)</f>
        <v>0</v>
      </c>
      <c r="L190" t="s">
        <v>7093</v>
      </c>
      <c r="M190" t="s">
        <v>7092</v>
      </c>
      <c r="Z190" s="32" t="str">
        <f>IFERROR(VLOOKUP(ROWS($Z$2:Z190),K190:$L$6000,2,0),"")</f>
        <v/>
      </c>
      <c r="AA190" t="str">
        <f>IFERROR(VLOOKUP(ROWS($AA$2:AA190),K190:$M$6000,3,0),"")</f>
        <v/>
      </c>
    </row>
    <row r="191" spans="11:27" customFormat="1">
      <c r="K191">
        <f>IF(ISNUMBER(SEARCH($A$3,L191)),MAX($K$1:K190)+1,0)</f>
        <v>0</v>
      </c>
      <c r="L191" t="s">
        <v>7090</v>
      </c>
      <c r="M191" t="s">
        <v>7091</v>
      </c>
      <c r="Z191" s="32" t="str">
        <f>IFERROR(VLOOKUP(ROWS($Z$2:Z191),K191:$L$6000,2,0),"")</f>
        <v/>
      </c>
      <c r="AA191" t="str">
        <f>IFERROR(VLOOKUP(ROWS($AA$2:AA191),K191:$M$6000,3,0),"")</f>
        <v/>
      </c>
    </row>
    <row r="192" spans="11:27" customFormat="1">
      <c r="K192">
        <f>IF(ISNUMBER(SEARCH($A$3,L192)),MAX($K$1:K191)+1,0)</f>
        <v>0</v>
      </c>
      <c r="L192" t="s">
        <v>7090</v>
      </c>
      <c r="M192" t="s">
        <v>7089</v>
      </c>
      <c r="Z192" s="32" t="str">
        <f>IFERROR(VLOOKUP(ROWS($Z$2:Z192),K192:$L$6000,2,0),"")</f>
        <v/>
      </c>
      <c r="AA192" t="str">
        <f>IFERROR(VLOOKUP(ROWS($AA$2:AA192),K192:$M$6000,3,0),"")</f>
        <v/>
      </c>
    </row>
    <row r="193" spans="11:27" customFormat="1">
      <c r="K193">
        <f>IF(ISNUMBER(SEARCH($A$3,L193)),MAX($K$1:K192)+1,0)</f>
        <v>0</v>
      </c>
      <c r="L193" t="s">
        <v>7088</v>
      </c>
      <c r="M193" t="s">
        <v>7087</v>
      </c>
      <c r="Z193" s="32" t="str">
        <f>IFERROR(VLOOKUP(ROWS($Z$2:Z193),K193:$L$6000,2,0),"")</f>
        <v/>
      </c>
      <c r="AA193" t="str">
        <f>IFERROR(VLOOKUP(ROWS($AA$2:AA193),K193:$M$6000,3,0),"")</f>
        <v/>
      </c>
    </row>
    <row r="194" spans="11:27" customFormat="1">
      <c r="K194">
        <f>IF(ISNUMBER(SEARCH($A$3,L194)),MAX($K$1:K193)+1,0)</f>
        <v>0</v>
      </c>
      <c r="L194" t="s">
        <v>7086</v>
      </c>
      <c r="M194" t="s">
        <v>7085</v>
      </c>
      <c r="Z194" s="32" t="str">
        <f>IFERROR(VLOOKUP(ROWS($Z$2:Z194),K194:$L$6000,2,0),"")</f>
        <v/>
      </c>
      <c r="AA194" t="str">
        <f>IFERROR(VLOOKUP(ROWS($AA$2:AA194),K194:$M$6000,3,0),"")</f>
        <v/>
      </c>
    </row>
    <row r="195" spans="11:27" customFormat="1">
      <c r="K195">
        <f>IF(ISNUMBER(SEARCH($A$3,L195)),MAX($K$1:K194)+1,0)</f>
        <v>0</v>
      </c>
      <c r="L195" t="s">
        <v>7084</v>
      </c>
      <c r="M195" t="s">
        <v>7083</v>
      </c>
      <c r="Z195" s="32" t="str">
        <f>IFERROR(VLOOKUP(ROWS($Z$2:Z195),K195:$L$6000,2,0),"")</f>
        <v/>
      </c>
      <c r="AA195" t="str">
        <f>IFERROR(VLOOKUP(ROWS($AA$2:AA195),K195:$M$6000,3,0),"")</f>
        <v/>
      </c>
    </row>
    <row r="196" spans="11:27" customFormat="1">
      <c r="K196">
        <f>IF(ISNUMBER(SEARCH($A$3,L196)),MAX($K$1:K195)+1,0)</f>
        <v>0</v>
      </c>
      <c r="L196" t="s">
        <v>7082</v>
      </c>
      <c r="M196" t="s">
        <v>7081</v>
      </c>
      <c r="Z196" s="32" t="str">
        <f>IFERROR(VLOOKUP(ROWS($Z$2:Z196),K196:$L$6000,2,0),"")</f>
        <v/>
      </c>
      <c r="AA196" t="str">
        <f>IFERROR(VLOOKUP(ROWS($AA$2:AA196),K196:$M$6000,3,0),"")</f>
        <v/>
      </c>
    </row>
    <row r="197" spans="11:27" customFormat="1">
      <c r="K197">
        <f>IF(ISNUMBER(SEARCH($A$3,L197)),MAX($K$1:K196)+1,0)</f>
        <v>0</v>
      </c>
      <c r="L197" t="s">
        <v>7080</v>
      </c>
      <c r="M197" t="s">
        <v>7079</v>
      </c>
      <c r="Z197" s="32" t="str">
        <f>IFERROR(VLOOKUP(ROWS($Z$2:Z197),K197:$L$6000,2,0),"")</f>
        <v/>
      </c>
      <c r="AA197" t="str">
        <f>IFERROR(VLOOKUP(ROWS($AA$2:AA197),K197:$M$6000,3,0),"")</f>
        <v/>
      </c>
    </row>
    <row r="198" spans="11:27" customFormat="1">
      <c r="K198">
        <f>IF(ISNUMBER(SEARCH($A$3,L198)),MAX($K$1:K197)+1,0)</f>
        <v>0</v>
      </c>
      <c r="L198" t="s">
        <v>7077</v>
      </c>
      <c r="M198" t="s">
        <v>7078</v>
      </c>
      <c r="Z198" s="32" t="str">
        <f>IFERROR(VLOOKUP(ROWS($Z$2:Z198),K198:$L$6000,2,0),"")</f>
        <v/>
      </c>
      <c r="AA198" t="str">
        <f>IFERROR(VLOOKUP(ROWS($AA$2:AA198),K198:$M$6000,3,0),"")</f>
        <v/>
      </c>
    </row>
    <row r="199" spans="11:27" customFormat="1">
      <c r="K199">
        <f>IF(ISNUMBER(SEARCH($A$3,L199)),MAX($K$1:K198)+1,0)</f>
        <v>0</v>
      </c>
      <c r="L199" t="s">
        <v>7077</v>
      </c>
      <c r="M199" t="s">
        <v>7076</v>
      </c>
      <c r="Z199" s="32" t="str">
        <f>IFERROR(VLOOKUP(ROWS($Z$2:Z199),K199:$L$6000,2,0),"")</f>
        <v/>
      </c>
      <c r="AA199" t="str">
        <f>IFERROR(VLOOKUP(ROWS($AA$2:AA199),K199:$M$6000,3,0),"")</f>
        <v/>
      </c>
    </row>
    <row r="200" spans="11:27" customFormat="1">
      <c r="K200">
        <f>IF(ISNUMBER(SEARCH($A$3,L200)),MAX($K$1:K199)+1,0)</f>
        <v>0</v>
      </c>
      <c r="L200" t="s">
        <v>7074</v>
      </c>
      <c r="M200" t="s">
        <v>7075</v>
      </c>
      <c r="Z200" s="32" t="str">
        <f>IFERROR(VLOOKUP(ROWS($Z$2:Z200),K200:$L$6000,2,0),"")</f>
        <v/>
      </c>
      <c r="AA200" t="str">
        <f>IFERROR(VLOOKUP(ROWS($AA$2:AA200),K200:$M$6000,3,0),"")</f>
        <v/>
      </c>
    </row>
    <row r="201" spans="11:27" customFormat="1">
      <c r="K201">
        <f>IF(ISNUMBER(SEARCH($A$3,L201)),MAX($K$1:K200)+1,0)</f>
        <v>0</v>
      </c>
      <c r="L201" t="s">
        <v>7074</v>
      </c>
      <c r="M201" t="s">
        <v>7073</v>
      </c>
      <c r="Z201" s="32" t="str">
        <f>IFERROR(VLOOKUP(ROWS($Z$2:Z201),K201:$L$6000,2,0),"")</f>
        <v/>
      </c>
      <c r="AA201" t="str">
        <f>IFERROR(VLOOKUP(ROWS($AA$2:AA201),K201:$M$6000,3,0),"")</f>
        <v/>
      </c>
    </row>
    <row r="202" spans="11:27" customFormat="1">
      <c r="K202">
        <f>IF(ISNUMBER(SEARCH($A$3,L202)),MAX($K$1:K201)+1,0)</f>
        <v>0</v>
      </c>
      <c r="L202" t="s">
        <v>7072</v>
      </c>
      <c r="M202" t="s">
        <v>7071</v>
      </c>
      <c r="Z202" s="32" t="str">
        <f>IFERROR(VLOOKUP(ROWS($Z$2:Z202),K202:$L$6000,2,0),"")</f>
        <v/>
      </c>
      <c r="AA202" t="str">
        <f>IFERROR(VLOOKUP(ROWS($AA$2:AA202),K202:$M$6000,3,0),"")</f>
        <v/>
      </c>
    </row>
    <row r="203" spans="11:27" customFormat="1">
      <c r="K203">
        <f>IF(ISNUMBER(SEARCH($A$3,L203)),MAX($K$1:K202)+1,0)</f>
        <v>0</v>
      </c>
      <c r="L203" t="s">
        <v>7069</v>
      </c>
      <c r="M203" t="s">
        <v>7070</v>
      </c>
      <c r="Z203" s="32" t="str">
        <f>IFERROR(VLOOKUP(ROWS($Z$2:Z203),K203:$L$6000,2,0),"")</f>
        <v/>
      </c>
      <c r="AA203" t="str">
        <f>IFERROR(VLOOKUP(ROWS($AA$2:AA203),K203:$M$6000,3,0),"")</f>
        <v/>
      </c>
    </row>
    <row r="204" spans="11:27" customFormat="1">
      <c r="K204">
        <f>IF(ISNUMBER(SEARCH($A$3,L204)),MAX($K$1:K203)+1,0)</f>
        <v>0</v>
      </c>
      <c r="L204" t="s">
        <v>7069</v>
      </c>
      <c r="M204" t="s">
        <v>7068</v>
      </c>
      <c r="Z204" s="32" t="str">
        <f>IFERROR(VLOOKUP(ROWS($Z$2:Z204),K204:$L$6000,2,0),"")</f>
        <v/>
      </c>
      <c r="AA204" t="str">
        <f>IFERROR(VLOOKUP(ROWS($AA$2:AA204),K204:$M$6000,3,0),"")</f>
        <v/>
      </c>
    </row>
    <row r="205" spans="11:27" customFormat="1">
      <c r="K205">
        <f>IF(ISNUMBER(SEARCH($A$3,L205)),MAX($K$1:K204)+1,0)</f>
        <v>0</v>
      </c>
      <c r="L205" t="s">
        <v>7067</v>
      </c>
      <c r="M205" t="s">
        <v>7066</v>
      </c>
      <c r="Z205" s="32" t="str">
        <f>IFERROR(VLOOKUP(ROWS($Z$2:Z205),K205:$L$6000,2,0),"")</f>
        <v/>
      </c>
      <c r="AA205" t="str">
        <f>IFERROR(VLOOKUP(ROWS($AA$2:AA205),K205:$M$6000,3,0),"")</f>
        <v/>
      </c>
    </row>
    <row r="206" spans="11:27" customFormat="1">
      <c r="K206">
        <f>IF(ISNUMBER(SEARCH($A$3,L206)),MAX($K$1:K205)+1,0)</f>
        <v>0</v>
      </c>
      <c r="L206" t="s">
        <v>7065</v>
      </c>
      <c r="M206" t="s">
        <v>7064</v>
      </c>
      <c r="Z206" s="32" t="str">
        <f>IFERROR(VLOOKUP(ROWS($Z$2:Z206),K206:$L$6000,2,0),"")</f>
        <v/>
      </c>
      <c r="AA206" t="str">
        <f>IFERROR(VLOOKUP(ROWS($AA$2:AA206),K206:$M$6000,3,0),"")</f>
        <v/>
      </c>
    </row>
    <row r="207" spans="11:27" customFormat="1">
      <c r="K207">
        <f>IF(ISNUMBER(SEARCH($A$3,L207)),MAX($K$1:K206)+1,0)</f>
        <v>0</v>
      </c>
      <c r="L207" t="s">
        <v>7062</v>
      </c>
      <c r="M207" t="s">
        <v>7063</v>
      </c>
      <c r="Z207" s="32" t="str">
        <f>IFERROR(VLOOKUP(ROWS($Z$2:Z207),K207:$L$6000,2,0),"")</f>
        <v/>
      </c>
      <c r="AA207" t="str">
        <f>IFERROR(VLOOKUP(ROWS($AA$2:AA207),K207:$M$6000,3,0),"")</f>
        <v/>
      </c>
    </row>
    <row r="208" spans="11:27" customFormat="1">
      <c r="K208">
        <f>IF(ISNUMBER(SEARCH($A$3,L208)),MAX($K$1:K207)+1,0)</f>
        <v>0</v>
      </c>
      <c r="L208" t="s">
        <v>7062</v>
      </c>
      <c r="M208" t="s">
        <v>7061</v>
      </c>
      <c r="Z208" s="32" t="str">
        <f>IFERROR(VLOOKUP(ROWS($Z$2:Z208),K208:$L$6000,2,0),"")</f>
        <v/>
      </c>
      <c r="AA208" t="str">
        <f>IFERROR(VLOOKUP(ROWS($AA$2:AA208),K208:$M$6000,3,0),"")</f>
        <v/>
      </c>
    </row>
    <row r="209" spans="11:27" customFormat="1">
      <c r="K209">
        <f>IF(ISNUMBER(SEARCH($A$3,L209)),MAX($K$1:K208)+1,0)</f>
        <v>0</v>
      </c>
      <c r="L209" t="s">
        <v>7060</v>
      </c>
      <c r="M209" t="s">
        <v>7059</v>
      </c>
      <c r="Z209" s="32" t="str">
        <f>IFERROR(VLOOKUP(ROWS($Z$2:Z209),K209:$L$6000,2,0),"")</f>
        <v/>
      </c>
      <c r="AA209" t="str">
        <f>IFERROR(VLOOKUP(ROWS($AA$2:AA209),K209:$M$6000,3,0),"")</f>
        <v/>
      </c>
    </row>
    <row r="210" spans="11:27" customFormat="1">
      <c r="K210">
        <f>IF(ISNUMBER(SEARCH($A$3,L210)),MAX($K$1:K209)+1,0)</f>
        <v>0</v>
      </c>
      <c r="L210" t="s">
        <v>7058</v>
      </c>
      <c r="M210" t="s">
        <v>7057</v>
      </c>
      <c r="Z210" s="32" t="str">
        <f>IFERROR(VLOOKUP(ROWS($Z$2:Z210),K210:$L$6000,2,0),"")</f>
        <v/>
      </c>
      <c r="AA210" t="str">
        <f>IFERROR(VLOOKUP(ROWS($AA$2:AA210),K210:$M$6000,3,0),"")</f>
        <v/>
      </c>
    </row>
    <row r="211" spans="11:27" customFormat="1">
      <c r="K211">
        <f>IF(ISNUMBER(SEARCH($A$3,L211)),MAX($K$1:K210)+1,0)</f>
        <v>0</v>
      </c>
      <c r="L211" t="s">
        <v>7055</v>
      </c>
      <c r="M211" t="s">
        <v>7056</v>
      </c>
      <c r="Z211" s="32" t="str">
        <f>IFERROR(VLOOKUP(ROWS($Z$2:Z211),K211:$L$6000,2,0),"")</f>
        <v/>
      </c>
      <c r="AA211" t="str">
        <f>IFERROR(VLOOKUP(ROWS($AA$2:AA211),K211:$M$6000,3,0),"")</f>
        <v/>
      </c>
    </row>
    <row r="212" spans="11:27" customFormat="1">
      <c r="K212">
        <f>IF(ISNUMBER(SEARCH($A$3,L212)),MAX($K$1:K211)+1,0)</f>
        <v>0</v>
      </c>
      <c r="L212" t="s">
        <v>7055</v>
      </c>
      <c r="M212" t="s">
        <v>7054</v>
      </c>
      <c r="Z212" s="32" t="str">
        <f>IFERROR(VLOOKUP(ROWS($Z$2:Z212),K212:$L$6000,2,0),"")</f>
        <v/>
      </c>
      <c r="AA212" t="str">
        <f>IFERROR(VLOOKUP(ROWS($AA$2:AA212),K212:$M$6000,3,0),"")</f>
        <v/>
      </c>
    </row>
    <row r="213" spans="11:27" customFormat="1">
      <c r="K213">
        <f>IF(ISNUMBER(SEARCH($A$3,L213)),MAX($K$1:K212)+1,0)</f>
        <v>0</v>
      </c>
      <c r="L213" t="s">
        <v>7053</v>
      </c>
      <c r="M213" t="s">
        <v>7052</v>
      </c>
      <c r="Z213" s="32" t="str">
        <f>IFERROR(VLOOKUP(ROWS($Z$2:Z213),K213:$L$6000,2,0),"")</f>
        <v/>
      </c>
      <c r="AA213" t="str">
        <f>IFERROR(VLOOKUP(ROWS($AA$2:AA213),K213:$M$6000,3,0),"")</f>
        <v/>
      </c>
    </row>
    <row r="214" spans="11:27" customFormat="1">
      <c r="K214">
        <f>IF(ISNUMBER(SEARCH($A$3,L214)),MAX($K$1:K213)+1,0)</f>
        <v>0</v>
      </c>
      <c r="L214" t="s">
        <v>7050</v>
      </c>
      <c r="M214" t="s">
        <v>7051</v>
      </c>
      <c r="Z214" s="32" t="str">
        <f>IFERROR(VLOOKUP(ROWS($Z$2:Z214),K214:$L$6000,2,0),"")</f>
        <v/>
      </c>
      <c r="AA214" t="str">
        <f>IFERROR(VLOOKUP(ROWS($AA$2:AA214),K214:$M$6000,3,0),"")</f>
        <v/>
      </c>
    </row>
    <row r="215" spans="11:27" customFormat="1">
      <c r="K215">
        <f>IF(ISNUMBER(SEARCH($A$3,L215)),MAX($K$1:K214)+1,0)</f>
        <v>0</v>
      </c>
      <c r="L215" t="s">
        <v>7050</v>
      </c>
      <c r="M215" t="s">
        <v>7049</v>
      </c>
      <c r="Z215" s="32" t="str">
        <f>IFERROR(VLOOKUP(ROWS($Z$2:Z215),K215:$L$6000,2,0),"")</f>
        <v/>
      </c>
      <c r="AA215" t="str">
        <f>IFERROR(VLOOKUP(ROWS($AA$2:AA215),K215:$M$6000,3,0),"")</f>
        <v/>
      </c>
    </row>
    <row r="216" spans="11:27" customFormat="1">
      <c r="K216">
        <f>IF(ISNUMBER(SEARCH($A$3,L216)),MAX($K$1:K215)+1,0)</f>
        <v>0</v>
      </c>
      <c r="L216" t="s">
        <v>7047</v>
      </c>
      <c r="M216" t="s">
        <v>7048</v>
      </c>
      <c r="Z216" s="32" t="str">
        <f>IFERROR(VLOOKUP(ROWS($Z$2:Z216),K216:$L$6000,2,0),"")</f>
        <v/>
      </c>
      <c r="AA216" t="str">
        <f>IFERROR(VLOOKUP(ROWS($AA$2:AA216),K216:$M$6000,3,0),"")</f>
        <v/>
      </c>
    </row>
    <row r="217" spans="11:27" customFormat="1">
      <c r="K217">
        <f>IF(ISNUMBER(SEARCH($A$3,L217)),MAX($K$1:K216)+1,0)</f>
        <v>0</v>
      </c>
      <c r="L217" t="s">
        <v>7047</v>
      </c>
      <c r="M217" t="s">
        <v>7046</v>
      </c>
      <c r="Z217" s="32" t="str">
        <f>IFERROR(VLOOKUP(ROWS($Z$2:Z217),K217:$L$6000,2,0),"")</f>
        <v/>
      </c>
      <c r="AA217" t="str">
        <f>IFERROR(VLOOKUP(ROWS($AA$2:AA217),K217:$M$6000,3,0),"")</f>
        <v/>
      </c>
    </row>
    <row r="218" spans="11:27" customFormat="1">
      <c r="K218">
        <f>IF(ISNUMBER(SEARCH($A$3,L218)),MAX($K$1:K217)+1,0)</f>
        <v>0</v>
      </c>
      <c r="L218" t="s">
        <v>7045</v>
      </c>
      <c r="M218" t="s">
        <v>7044</v>
      </c>
      <c r="Z218" s="32" t="str">
        <f>IFERROR(VLOOKUP(ROWS($Z$2:Z218),K218:$L$6000,2,0),"")</f>
        <v/>
      </c>
      <c r="AA218" t="str">
        <f>IFERROR(VLOOKUP(ROWS($AA$2:AA218),K218:$M$6000,3,0),"")</f>
        <v/>
      </c>
    </row>
    <row r="219" spans="11:27" customFormat="1">
      <c r="K219">
        <f>IF(ISNUMBER(SEARCH($A$3,L219)),MAX($K$1:K218)+1,0)</f>
        <v>0</v>
      </c>
      <c r="L219" t="s">
        <v>7043</v>
      </c>
      <c r="M219" t="s">
        <v>7042</v>
      </c>
      <c r="Z219" s="32" t="str">
        <f>IFERROR(VLOOKUP(ROWS($Z$2:Z219),K219:$L$6000,2,0),"")</f>
        <v/>
      </c>
      <c r="AA219" t="str">
        <f>IFERROR(VLOOKUP(ROWS($AA$2:AA219),K219:$M$6000,3,0),"")</f>
        <v/>
      </c>
    </row>
    <row r="220" spans="11:27" customFormat="1">
      <c r="K220">
        <f>IF(ISNUMBER(SEARCH($A$3,L220)),MAX($K$1:K219)+1,0)</f>
        <v>0</v>
      </c>
      <c r="L220" t="s">
        <v>7041</v>
      </c>
      <c r="M220" t="s">
        <v>7040</v>
      </c>
      <c r="Z220" s="32" t="str">
        <f>IFERROR(VLOOKUP(ROWS($Z$2:Z220),K220:$L$6000,2,0),"")</f>
        <v/>
      </c>
      <c r="AA220" t="str">
        <f>IFERROR(VLOOKUP(ROWS($AA$2:AA220),K220:$M$6000,3,0),"")</f>
        <v/>
      </c>
    </row>
    <row r="221" spans="11:27" customFormat="1">
      <c r="K221">
        <f>IF(ISNUMBER(SEARCH($A$3,L221)),MAX($K$1:K220)+1,0)</f>
        <v>0</v>
      </c>
      <c r="L221" t="s">
        <v>7039</v>
      </c>
      <c r="M221" t="s">
        <v>7038</v>
      </c>
      <c r="Z221" s="32" t="str">
        <f>IFERROR(VLOOKUP(ROWS($Z$2:Z221),K221:$L$6000,2,0),"")</f>
        <v/>
      </c>
      <c r="AA221" t="str">
        <f>IFERROR(VLOOKUP(ROWS($AA$2:AA221),K221:$M$6000,3,0),"")</f>
        <v/>
      </c>
    </row>
    <row r="222" spans="11:27" customFormat="1">
      <c r="K222">
        <f>IF(ISNUMBER(SEARCH($A$3,L222)),MAX($K$1:K221)+1,0)</f>
        <v>0</v>
      </c>
      <c r="L222" t="s">
        <v>7037</v>
      </c>
      <c r="M222" t="s">
        <v>7036</v>
      </c>
      <c r="Z222" s="32" t="str">
        <f>IFERROR(VLOOKUP(ROWS($Z$2:Z222),K222:$L$6000,2,0),"")</f>
        <v/>
      </c>
      <c r="AA222" t="str">
        <f>IFERROR(VLOOKUP(ROWS($AA$2:AA222),K222:$M$6000,3,0),"")</f>
        <v/>
      </c>
    </row>
    <row r="223" spans="11:27" customFormat="1">
      <c r="K223">
        <f>IF(ISNUMBER(SEARCH($A$3,L223)),MAX($K$1:K222)+1,0)</f>
        <v>0</v>
      </c>
      <c r="L223" t="s">
        <v>7035</v>
      </c>
      <c r="M223" t="s">
        <v>7034</v>
      </c>
      <c r="Z223" s="32" t="str">
        <f>IFERROR(VLOOKUP(ROWS($Z$2:Z223),K223:$L$6000,2,0),"")</f>
        <v/>
      </c>
      <c r="AA223" t="str">
        <f>IFERROR(VLOOKUP(ROWS($AA$2:AA223),K223:$M$6000,3,0),"")</f>
        <v/>
      </c>
    </row>
    <row r="224" spans="11:27" customFormat="1">
      <c r="K224">
        <f>IF(ISNUMBER(SEARCH($A$3,L224)),MAX($K$1:K223)+1,0)</f>
        <v>0</v>
      </c>
      <c r="L224" t="s">
        <v>7033</v>
      </c>
      <c r="M224" t="s">
        <v>7032</v>
      </c>
      <c r="Z224" s="32" t="str">
        <f>IFERROR(VLOOKUP(ROWS($Z$2:Z224),K224:$L$6000,2,0),"")</f>
        <v/>
      </c>
      <c r="AA224" t="str">
        <f>IFERROR(VLOOKUP(ROWS($AA$2:AA224),K224:$M$6000,3,0),"")</f>
        <v/>
      </c>
    </row>
    <row r="225" spans="11:27" customFormat="1">
      <c r="K225">
        <f>IF(ISNUMBER(SEARCH($A$3,L225)),MAX($K$1:K224)+1,0)</f>
        <v>0</v>
      </c>
      <c r="L225" t="s">
        <v>7031</v>
      </c>
      <c r="M225" t="s">
        <v>7030</v>
      </c>
      <c r="Z225" s="32" t="str">
        <f>IFERROR(VLOOKUP(ROWS($Z$2:Z225),K225:$L$6000,2,0),"")</f>
        <v/>
      </c>
      <c r="AA225" t="str">
        <f>IFERROR(VLOOKUP(ROWS($AA$2:AA225),K225:$M$6000,3,0),"")</f>
        <v/>
      </c>
    </row>
    <row r="226" spans="11:27" customFormat="1">
      <c r="K226">
        <f>IF(ISNUMBER(SEARCH($A$3,L226)),MAX($K$1:K225)+1,0)</f>
        <v>0</v>
      </c>
      <c r="L226" t="s">
        <v>7029</v>
      </c>
      <c r="M226" t="s">
        <v>7028</v>
      </c>
      <c r="Z226" s="32" t="str">
        <f>IFERROR(VLOOKUP(ROWS($Z$2:Z226),K226:$L$6000,2,0),"")</f>
        <v/>
      </c>
      <c r="AA226" t="str">
        <f>IFERROR(VLOOKUP(ROWS($AA$2:AA226),K226:$M$6000,3,0),"")</f>
        <v/>
      </c>
    </row>
    <row r="227" spans="11:27" customFormat="1">
      <c r="K227">
        <f>IF(ISNUMBER(SEARCH($A$3,L227)),MAX($K$1:K226)+1,0)</f>
        <v>0</v>
      </c>
      <c r="L227" t="s">
        <v>7027</v>
      </c>
      <c r="M227" t="s">
        <v>7026</v>
      </c>
      <c r="Z227" s="32" t="str">
        <f>IFERROR(VLOOKUP(ROWS($Z$2:Z227),K227:$L$6000,2,0),"")</f>
        <v/>
      </c>
      <c r="AA227" t="str">
        <f>IFERROR(VLOOKUP(ROWS($AA$2:AA227),K227:$M$6000,3,0),"")</f>
        <v/>
      </c>
    </row>
    <row r="228" spans="11:27" customFormat="1">
      <c r="K228">
        <f>IF(ISNUMBER(SEARCH($A$3,L228)),MAX($K$1:K227)+1,0)</f>
        <v>0</v>
      </c>
      <c r="L228" t="s">
        <v>7024</v>
      </c>
      <c r="M228" t="s">
        <v>7025</v>
      </c>
      <c r="Z228" s="32" t="str">
        <f>IFERROR(VLOOKUP(ROWS($Z$2:Z228),K228:$L$6000,2,0),"")</f>
        <v/>
      </c>
      <c r="AA228" t="str">
        <f>IFERROR(VLOOKUP(ROWS($AA$2:AA228),K228:$M$6000,3,0),"")</f>
        <v/>
      </c>
    </row>
    <row r="229" spans="11:27" customFormat="1">
      <c r="K229">
        <f>IF(ISNUMBER(SEARCH($A$3,L229)),MAX($K$1:K228)+1,0)</f>
        <v>0</v>
      </c>
      <c r="L229" t="s">
        <v>7024</v>
      </c>
      <c r="M229" t="s">
        <v>7023</v>
      </c>
      <c r="Z229" s="32" t="str">
        <f>IFERROR(VLOOKUP(ROWS($Z$2:Z229),K229:$L$6000,2,0),"")</f>
        <v/>
      </c>
      <c r="AA229" t="str">
        <f>IFERROR(VLOOKUP(ROWS($AA$2:AA229),K229:$M$6000,3,0),"")</f>
        <v/>
      </c>
    </row>
    <row r="230" spans="11:27" customFormat="1">
      <c r="K230">
        <f>IF(ISNUMBER(SEARCH($A$3,L230)),MAX($K$1:K229)+1,0)</f>
        <v>0</v>
      </c>
      <c r="L230" t="s">
        <v>7021</v>
      </c>
      <c r="M230" t="s">
        <v>7022</v>
      </c>
      <c r="Z230" s="32" t="str">
        <f>IFERROR(VLOOKUP(ROWS($Z$2:Z230),K230:$L$6000,2,0),"")</f>
        <v/>
      </c>
      <c r="AA230" t="str">
        <f>IFERROR(VLOOKUP(ROWS($AA$2:AA230),K230:$M$6000,3,0),"")</f>
        <v/>
      </c>
    </row>
    <row r="231" spans="11:27" customFormat="1">
      <c r="K231">
        <f>IF(ISNUMBER(SEARCH($A$3,L231)),MAX($K$1:K230)+1,0)</f>
        <v>0</v>
      </c>
      <c r="L231" t="s">
        <v>7021</v>
      </c>
      <c r="M231" t="s">
        <v>7020</v>
      </c>
      <c r="Z231" s="32" t="str">
        <f>IFERROR(VLOOKUP(ROWS($Z$2:Z231),K231:$L$6000,2,0),"")</f>
        <v/>
      </c>
      <c r="AA231" t="str">
        <f>IFERROR(VLOOKUP(ROWS($AA$2:AA231),K231:$M$6000,3,0),"")</f>
        <v/>
      </c>
    </row>
    <row r="232" spans="11:27" customFormat="1">
      <c r="K232">
        <f>IF(ISNUMBER(SEARCH($A$3,L232)),MAX($K$1:K231)+1,0)</f>
        <v>0</v>
      </c>
      <c r="L232" t="s">
        <v>7019</v>
      </c>
      <c r="M232" t="s">
        <v>7018</v>
      </c>
      <c r="Z232" s="32" t="str">
        <f>IFERROR(VLOOKUP(ROWS($Z$2:Z232),K232:$L$6000,2,0),"")</f>
        <v/>
      </c>
      <c r="AA232" t="str">
        <f>IFERROR(VLOOKUP(ROWS($AA$2:AA232),K232:$M$6000,3,0),"")</f>
        <v/>
      </c>
    </row>
    <row r="233" spans="11:27" customFormat="1">
      <c r="K233">
        <f>IF(ISNUMBER(SEARCH($A$3,L233)),MAX($K$1:K232)+1,0)</f>
        <v>0</v>
      </c>
      <c r="L233" t="s">
        <v>7017</v>
      </c>
      <c r="M233" t="s">
        <v>7016</v>
      </c>
      <c r="Z233" s="32" t="str">
        <f>IFERROR(VLOOKUP(ROWS($Z$2:Z233),K233:$L$6000,2,0),"")</f>
        <v/>
      </c>
      <c r="AA233" t="str">
        <f>IFERROR(VLOOKUP(ROWS($AA$2:AA233),K233:$M$6000,3,0),"")</f>
        <v/>
      </c>
    </row>
    <row r="234" spans="11:27" customFormat="1">
      <c r="K234">
        <f>IF(ISNUMBER(SEARCH($A$3,L234)),MAX($K$1:K233)+1,0)</f>
        <v>0</v>
      </c>
      <c r="L234" t="s">
        <v>7015</v>
      </c>
      <c r="M234" t="s">
        <v>7014</v>
      </c>
      <c r="Z234" s="32" t="str">
        <f>IFERROR(VLOOKUP(ROWS($Z$2:Z234),K234:$L$6000,2,0),"")</f>
        <v/>
      </c>
      <c r="AA234" t="str">
        <f>IFERROR(VLOOKUP(ROWS($AA$2:AA234),K234:$M$6000,3,0),"")</f>
        <v/>
      </c>
    </row>
    <row r="235" spans="11:27" customFormat="1">
      <c r="K235">
        <f>IF(ISNUMBER(SEARCH($A$3,L235)),MAX($K$1:K234)+1,0)</f>
        <v>0</v>
      </c>
      <c r="L235" t="s">
        <v>7013</v>
      </c>
      <c r="M235" t="s">
        <v>7012</v>
      </c>
      <c r="Z235" s="32" t="str">
        <f>IFERROR(VLOOKUP(ROWS($Z$2:Z235),K235:$L$6000,2,0),"")</f>
        <v/>
      </c>
      <c r="AA235" t="str">
        <f>IFERROR(VLOOKUP(ROWS($AA$2:AA235),K235:$M$6000,3,0),"")</f>
        <v/>
      </c>
    </row>
    <row r="236" spans="11:27" customFormat="1">
      <c r="K236">
        <f>IF(ISNUMBER(SEARCH($A$3,L236)),MAX($K$1:K235)+1,0)</f>
        <v>0</v>
      </c>
      <c r="L236" t="s">
        <v>7010</v>
      </c>
      <c r="M236" t="s">
        <v>7011</v>
      </c>
      <c r="Z236" s="32" t="str">
        <f>IFERROR(VLOOKUP(ROWS($Z$2:Z236),K236:$L$6000,2,0),"")</f>
        <v/>
      </c>
      <c r="AA236" t="str">
        <f>IFERROR(VLOOKUP(ROWS($AA$2:AA236),K236:$M$6000,3,0),"")</f>
        <v/>
      </c>
    </row>
    <row r="237" spans="11:27" customFormat="1">
      <c r="K237">
        <f>IF(ISNUMBER(SEARCH($A$3,L237)),MAX($K$1:K236)+1,0)</f>
        <v>0</v>
      </c>
      <c r="L237" t="s">
        <v>7010</v>
      </c>
      <c r="M237" t="s">
        <v>7009</v>
      </c>
      <c r="Z237" s="32" t="str">
        <f>IFERROR(VLOOKUP(ROWS($Z$2:Z237),K237:$L$6000,2,0),"")</f>
        <v/>
      </c>
      <c r="AA237" t="str">
        <f>IFERROR(VLOOKUP(ROWS($AA$2:AA237),K237:$M$6000,3,0),"")</f>
        <v/>
      </c>
    </row>
    <row r="238" spans="11:27" customFormat="1">
      <c r="K238">
        <f>IF(ISNUMBER(SEARCH($A$3,L238)),MAX($K$1:K237)+1,0)</f>
        <v>0</v>
      </c>
      <c r="L238" t="s">
        <v>7008</v>
      </c>
      <c r="M238" t="s">
        <v>7007</v>
      </c>
      <c r="Z238" s="32" t="str">
        <f>IFERROR(VLOOKUP(ROWS($Z$2:Z238),K238:$L$6000,2,0),"")</f>
        <v/>
      </c>
      <c r="AA238" t="str">
        <f>IFERROR(VLOOKUP(ROWS($AA$2:AA238),K238:$M$6000,3,0),"")</f>
        <v/>
      </c>
    </row>
    <row r="239" spans="11:27" customFormat="1">
      <c r="K239">
        <f>IF(ISNUMBER(SEARCH($A$3,L239)),MAX($K$1:K238)+1,0)</f>
        <v>0</v>
      </c>
      <c r="L239" t="s">
        <v>7006</v>
      </c>
      <c r="M239" t="s">
        <v>7005</v>
      </c>
      <c r="Z239" s="32" t="str">
        <f>IFERROR(VLOOKUP(ROWS($Z$2:Z239),K239:$L$6000,2,0),"")</f>
        <v/>
      </c>
      <c r="AA239" t="str">
        <f>IFERROR(VLOOKUP(ROWS($AA$2:AA239),K239:$M$6000,3,0),"")</f>
        <v/>
      </c>
    </row>
    <row r="240" spans="11:27" customFormat="1">
      <c r="K240">
        <f>IF(ISNUMBER(SEARCH($A$3,L240)),MAX($K$1:K239)+1,0)</f>
        <v>0</v>
      </c>
      <c r="L240" t="s">
        <v>7004</v>
      </c>
      <c r="M240" t="s">
        <v>7003</v>
      </c>
      <c r="Z240" s="32" t="str">
        <f>IFERROR(VLOOKUP(ROWS($Z$2:Z240),K240:$L$6000,2,0),"")</f>
        <v/>
      </c>
      <c r="AA240" t="str">
        <f>IFERROR(VLOOKUP(ROWS($AA$2:AA240),K240:$M$6000,3,0),"")</f>
        <v/>
      </c>
    </row>
    <row r="241" spans="11:27" customFormat="1">
      <c r="K241">
        <f>IF(ISNUMBER(SEARCH($A$3,L241)),MAX($K$1:K240)+1,0)</f>
        <v>0</v>
      </c>
      <c r="L241" t="s">
        <v>7002</v>
      </c>
      <c r="M241" t="s">
        <v>7001</v>
      </c>
      <c r="Z241" s="32" t="str">
        <f>IFERROR(VLOOKUP(ROWS($Z$2:Z241),K241:$L$6000,2,0),"")</f>
        <v/>
      </c>
      <c r="AA241" t="str">
        <f>IFERROR(VLOOKUP(ROWS($AA$2:AA241),K241:$M$6000,3,0),"")</f>
        <v/>
      </c>
    </row>
    <row r="242" spans="11:27" customFormat="1">
      <c r="K242">
        <f>IF(ISNUMBER(SEARCH($A$3,L242)),MAX($K$1:K241)+1,0)</f>
        <v>0</v>
      </c>
      <c r="L242" t="s">
        <v>6999</v>
      </c>
      <c r="M242" t="s">
        <v>7000</v>
      </c>
      <c r="Z242" s="32" t="str">
        <f>IFERROR(VLOOKUP(ROWS($Z$2:Z242),K242:$L$6000,2,0),"")</f>
        <v/>
      </c>
      <c r="AA242" t="str">
        <f>IFERROR(VLOOKUP(ROWS($AA$2:AA242),K242:$M$6000,3,0),"")</f>
        <v/>
      </c>
    </row>
    <row r="243" spans="11:27" customFormat="1">
      <c r="K243">
        <f>IF(ISNUMBER(SEARCH($A$3,L243)),MAX($K$1:K242)+1,0)</f>
        <v>0</v>
      </c>
      <c r="L243" t="s">
        <v>6999</v>
      </c>
      <c r="M243" t="s">
        <v>6998</v>
      </c>
      <c r="Z243" s="32" t="str">
        <f>IFERROR(VLOOKUP(ROWS($Z$2:Z243),K243:$L$6000,2,0),"")</f>
        <v/>
      </c>
      <c r="AA243" t="str">
        <f>IFERROR(VLOOKUP(ROWS($AA$2:AA243),K243:$M$6000,3,0),"")</f>
        <v/>
      </c>
    </row>
    <row r="244" spans="11:27" customFormat="1">
      <c r="K244">
        <f>IF(ISNUMBER(SEARCH($A$3,L244)),MAX($K$1:K243)+1,0)</f>
        <v>0</v>
      </c>
      <c r="L244" t="s">
        <v>6996</v>
      </c>
      <c r="M244" t="s">
        <v>6997</v>
      </c>
      <c r="Z244" s="32" t="str">
        <f>IFERROR(VLOOKUP(ROWS($Z$2:Z244),K244:$L$6000,2,0),"")</f>
        <v/>
      </c>
      <c r="AA244" t="str">
        <f>IFERROR(VLOOKUP(ROWS($AA$2:AA244),K244:$M$6000,3,0),"")</f>
        <v/>
      </c>
    </row>
    <row r="245" spans="11:27" customFormat="1">
      <c r="K245">
        <f>IF(ISNUMBER(SEARCH($A$3,L245)),MAX($K$1:K244)+1,0)</f>
        <v>0</v>
      </c>
      <c r="L245" t="s">
        <v>6996</v>
      </c>
      <c r="M245" t="s">
        <v>6995</v>
      </c>
      <c r="Z245" s="32" t="str">
        <f>IFERROR(VLOOKUP(ROWS($Z$2:Z245),K245:$L$6000,2,0),"")</f>
        <v/>
      </c>
      <c r="AA245" t="str">
        <f>IFERROR(VLOOKUP(ROWS($AA$2:AA245),K245:$M$6000,3,0),"")</f>
        <v/>
      </c>
    </row>
    <row r="246" spans="11:27" customFormat="1">
      <c r="K246">
        <f>IF(ISNUMBER(SEARCH($A$3,L246)),MAX($K$1:K245)+1,0)</f>
        <v>0</v>
      </c>
      <c r="L246" t="s">
        <v>6994</v>
      </c>
      <c r="M246" t="s">
        <v>6993</v>
      </c>
      <c r="Z246" s="32" t="str">
        <f>IFERROR(VLOOKUP(ROWS($Z$2:Z246),K246:$L$6000,2,0),"")</f>
        <v/>
      </c>
      <c r="AA246" t="str">
        <f>IFERROR(VLOOKUP(ROWS($AA$2:AA246),K246:$M$6000,3,0),"")</f>
        <v/>
      </c>
    </row>
    <row r="247" spans="11:27" customFormat="1">
      <c r="K247">
        <f>IF(ISNUMBER(SEARCH($A$3,L247)),MAX($K$1:K246)+1,0)</f>
        <v>0</v>
      </c>
      <c r="L247" t="s">
        <v>6991</v>
      </c>
      <c r="M247" t="s">
        <v>6992</v>
      </c>
      <c r="Z247" s="32" t="str">
        <f>IFERROR(VLOOKUP(ROWS($Z$2:Z247),K247:$L$6000,2,0),"")</f>
        <v/>
      </c>
      <c r="AA247" t="str">
        <f>IFERROR(VLOOKUP(ROWS($AA$2:AA247),K247:$M$6000,3,0),"")</f>
        <v/>
      </c>
    </row>
    <row r="248" spans="11:27" customFormat="1">
      <c r="K248">
        <f>IF(ISNUMBER(SEARCH($A$3,L248)),MAX($K$1:K247)+1,0)</f>
        <v>0</v>
      </c>
      <c r="L248" t="s">
        <v>6991</v>
      </c>
      <c r="M248" t="s">
        <v>6990</v>
      </c>
      <c r="Z248" s="32" t="str">
        <f>IFERROR(VLOOKUP(ROWS($Z$2:Z248),K248:$L$6000,2,0),"")</f>
        <v/>
      </c>
      <c r="AA248" t="str">
        <f>IFERROR(VLOOKUP(ROWS($AA$2:AA248),K248:$M$6000,3,0),"")</f>
        <v/>
      </c>
    </row>
    <row r="249" spans="11:27" customFormat="1">
      <c r="K249">
        <f>IF(ISNUMBER(SEARCH($A$3,L249)),MAX($K$1:K248)+1,0)</f>
        <v>0</v>
      </c>
      <c r="L249" t="s">
        <v>6989</v>
      </c>
      <c r="M249" t="s">
        <v>6988</v>
      </c>
      <c r="Z249" s="32" t="str">
        <f>IFERROR(VLOOKUP(ROWS($Z$2:Z249),K249:$L$6000,2,0),"")</f>
        <v/>
      </c>
      <c r="AA249" t="str">
        <f>IFERROR(VLOOKUP(ROWS($AA$2:AA249),K249:$M$6000,3,0),"")</f>
        <v/>
      </c>
    </row>
    <row r="250" spans="11:27" customFormat="1">
      <c r="K250">
        <f>IF(ISNUMBER(SEARCH($A$3,L250)),MAX($K$1:K249)+1,0)</f>
        <v>0</v>
      </c>
      <c r="L250" t="s">
        <v>6987</v>
      </c>
      <c r="M250" t="s">
        <v>6986</v>
      </c>
      <c r="Z250" s="32" t="str">
        <f>IFERROR(VLOOKUP(ROWS($Z$2:Z250),K250:$L$6000,2,0),"")</f>
        <v/>
      </c>
      <c r="AA250" t="str">
        <f>IFERROR(VLOOKUP(ROWS($AA$2:AA250),K250:$M$6000,3,0),"")</f>
        <v/>
      </c>
    </row>
    <row r="251" spans="11:27" customFormat="1">
      <c r="K251">
        <f>IF(ISNUMBER(SEARCH($A$3,L251)),MAX($K$1:K250)+1,0)</f>
        <v>0</v>
      </c>
      <c r="L251" t="s">
        <v>6985</v>
      </c>
      <c r="M251" t="s">
        <v>6984</v>
      </c>
      <c r="Z251" s="32" t="str">
        <f>IFERROR(VLOOKUP(ROWS($Z$2:Z251),K251:$L$6000,2,0),"")</f>
        <v/>
      </c>
      <c r="AA251" t="str">
        <f>IFERROR(VLOOKUP(ROWS($AA$2:AA251),K251:$M$6000,3,0),"")</f>
        <v/>
      </c>
    </row>
    <row r="252" spans="11:27" customFormat="1">
      <c r="K252">
        <f>IF(ISNUMBER(SEARCH($A$3,L252)),MAX($K$1:K251)+1,0)</f>
        <v>0</v>
      </c>
      <c r="L252" t="s">
        <v>6982</v>
      </c>
      <c r="M252" t="s">
        <v>6983</v>
      </c>
      <c r="Z252" s="32" t="str">
        <f>IFERROR(VLOOKUP(ROWS($Z$2:Z252),K252:$L$6000,2,0),"")</f>
        <v/>
      </c>
      <c r="AA252" t="str">
        <f>IFERROR(VLOOKUP(ROWS($AA$2:AA252),K252:$M$6000,3,0),"")</f>
        <v/>
      </c>
    </row>
    <row r="253" spans="11:27" customFormat="1">
      <c r="K253">
        <f>IF(ISNUMBER(SEARCH($A$3,L253)),MAX($K$1:K252)+1,0)</f>
        <v>0</v>
      </c>
      <c r="L253" t="s">
        <v>6982</v>
      </c>
      <c r="M253" t="s">
        <v>6981</v>
      </c>
      <c r="Z253" s="32" t="str">
        <f>IFERROR(VLOOKUP(ROWS($Z$2:Z253),K253:$L$6000,2,0),"")</f>
        <v/>
      </c>
      <c r="AA253" t="str">
        <f>IFERROR(VLOOKUP(ROWS($AA$2:AA253),K253:$M$6000,3,0),"")</f>
        <v/>
      </c>
    </row>
    <row r="254" spans="11:27" customFormat="1">
      <c r="K254">
        <f>IF(ISNUMBER(SEARCH($A$3,L254)),MAX($K$1:K253)+1,0)</f>
        <v>0</v>
      </c>
      <c r="L254" t="s">
        <v>6980</v>
      </c>
      <c r="M254" t="s">
        <v>6979</v>
      </c>
      <c r="Z254" s="32" t="str">
        <f>IFERROR(VLOOKUP(ROWS($Z$2:Z254),K254:$L$6000,2,0),"")</f>
        <v/>
      </c>
      <c r="AA254" t="str">
        <f>IFERROR(VLOOKUP(ROWS($AA$2:AA254),K254:$M$6000,3,0),"")</f>
        <v/>
      </c>
    </row>
    <row r="255" spans="11:27" customFormat="1">
      <c r="K255">
        <f>IF(ISNUMBER(SEARCH($A$3,L255)),MAX($K$1:K254)+1,0)</f>
        <v>0</v>
      </c>
      <c r="L255" t="s">
        <v>6978</v>
      </c>
      <c r="M255" t="s">
        <v>6977</v>
      </c>
      <c r="Z255" s="32" t="str">
        <f>IFERROR(VLOOKUP(ROWS($Z$2:Z255),K255:$L$6000,2,0),"")</f>
        <v/>
      </c>
      <c r="AA255" t="str">
        <f>IFERROR(VLOOKUP(ROWS($AA$2:AA255),K255:$M$6000,3,0),"")</f>
        <v/>
      </c>
    </row>
    <row r="256" spans="11:27" customFormat="1">
      <c r="K256">
        <f>IF(ISNUMBER(SEARCH($A$3,L256)),MAX($K$1:K255)+1,0)</f>
        <v>0</v>
      </c>
      <c r="L256" t="s">
        <v>6976</v>
      </c>
      <c r="M256" t="s">
        <v>6975</v>
      </c>
      <c r="Z256" s="32" t="str">
        <f>IFERROR(VLOOKUP(ROWS($Z$2:Z256),K256:$L$6000,2,0),"")</f>
        <v/>
      </c>
      <c r="AA256" t="str">
        <f>IFERROR(VLOOKUP(ROWS($AA$2:AA256),K256:$M$6000,3,0),"")</f>
        <v/>
      </c>
    </row>
    <row r="257" spans="11:27" customFormat="1">
      <c r="K257">
        <f>IF(ISNUMBER(SEARCH($A$3,L257)),MAX($K$1:K256)+1,0)</f>
        <v>0</v>
      </c>
      <c r="L257" t="s">
        <v>6974</v>
      </c>
      <c r="M257" t="s">
        <v>6973</v>
      </c>
      <c r="Z257" s="32" t="str">
        <f>IFERROR(VLOOKUP(ROWS($Z$2:Z257),K257:$L$6000,2,0),"")</f>
        <v/>
      </c>
      <c r="AA257" t="str">
        <f>IFERROR(VLOOKUP(ROWS($AA$2:AA257),K257:$M$6000,3,0),"")</f>
        <v/>
      </c>
    </row>
    <row r="258" spans="11:27" customFormat="1">
      <c r="K258">
        <f>IF(ISNUMBER(SEARCH($A$3,L258)),MAX($K$1:K257)+1,0)</f>
        <v>0</v>
      </c>
      <c r="L258" t="s">
        <v>6972</v>
      </c>
      <c r="M258" t="s">
        <v>6971</v>
      </c>
      <c r="Z258" s="32" t="str">
        <f>IFERROR(VLOOKUP(ROWS($Z$2:Z258),K258:$L$6000,2,0),"")</f>
        <v/>
      </c>
      <c r="AA258" t="str">
        <f>IFERROR(VLOOKUP(ROWS($AA$2:AA258),K258:$M$6000,3,0),"")</f>
        <v/>
      </c>
    </row>
    <row r="259" spans="11:27" customFormat="1">
      <c r="K259">
        <f>IF(ISNUMBER(SEARCH($A$3,L259)),MAX($K$1:K258)+1,0)</f>
        <v>0</v>
      </c>
      <c r="L259" t="s">
        <v>6969</v>
      </c>
      <c r="M259" t="s">
        <v>6970</v>
      </c>
      <c r="Z259" s="32" t="str">
        <f>IFERROR(VLOOKUP(ROWS($Z$2:Z259),K259:$L$6000,2,0),"")</f>
        <v/>
      </c>
      <c r="AA259" t="str">
        <f>IFERROR(VLOOKUP(ROWS($AA$2:AA259),K259:$M$6000,3,0),"")</f>
        <v/>
      </c>
    </row>
    <row r="260" spans="11:27" customFormat="1">
      <c r="K260">
        <f>IF(ISNUMBER(SEARCH($A$3,L260)),MAX($K$1:K259)+1,0)</f>
        <v>0</v>
      </c>
      <c r="L260" t="s">
        <v>6969</v>
      </c>
      <c r="M260" t="s">
        <v>6968</v>
      </c>
      <c r="Z260" s="32" t="str">
        <f>IFERROR(VLOOKUP(ROWS($Z$2:Z260),K260:$L$6000,2,0),"")</f>
        <v/>
      </c>
      <c r="AA260" t="str">
        <f>IFERROR(VLOOKUP(ROWS($AA$2:AA260),K260:$M$6000,3,0),"")</f>
        <v/>
      </c>
    </row>
    <row r="261" spans="11:27" customFormat="1">
      <c r="K261">
        <f>IF(ISNUMBER(SEARCH($A$3,L261)),MAX($K$1:K260)+1,0)</f>
        <v>0</v>
      </c>
      <c r="L261" t="s">
        <v>6967</v>
      </c>
      <c r="M261" t="s">
        <v>6966</v>
      </c>
      <c r="Z261" s="32" t="str">
        <f>IFERROR(VLOOKUP(ROWS($Z$2:Z261),K261:$L$6000,2,0),"")</f>
        <v/>
      </c>
      <c r="AA261" t="str">
        <f>IFERROR(VLOOKUP(ROWS($AA$2:AA261),K261:$M$6000,3,0),"")</f>
        <v/>
      </c>
    </row>
    <row r="262" spans="11:27" customFormat="1">
      <c r="K262">
        <f>IF(ISNUMBER(SEARCH($A$3,L262)),MAX($K$1:K261)+1,0)</f>
        <v>0</v>
      </c>
      <c r="L262" t="s">
        <v>6965</v>
      </c>
      <c r="M262" t="s">
        <v>6964</v>
      </c>
      <c r="Z262" s="32" t="str">
        <f>IFERROR(VLOOKUP(ROWS($Z$2:Z262),K262:$L$6000,2,0),"")</f>
        <v/>
      </c>
      <c r="AA262" t="str">
        <f>IFERROR(VLOOKUP(ROWS($AA$2:AA262),K262:$M$6000,3,0),"")</f>
        <v/>
      </c>
    </row>
    <row r="263" spans="11:27" customFormat="1">
      <c r="K263">
        <f>IF(ISNUMBER(SEARCH($A$3,L263)),MAX($K$1:K262)+1,0)</f>
        <v>0</v>
      </c>
      <c r="L263" t="s">
        <v>6962</v>
      </c>
      <c r="M263" t="s">
        <v>6963</v>
      </c>
      <c r="Z263" s="32" t="str">
        <f>IFERROR(VLOOKUP(ROWS($Z$2:Z263),K263:$L$6000,2,0),"")</f>
        <v/>
      </c>
      <c r="AA263" t="str">
        <f>IFERROR(VLOOKUP(ROWS($AA$2:AA263),K263:$M$6000,3,0),"")</f>
        <v/>
      </c>
    </row>
    <row r="264" spans="11:27" customFormat="1">
      <c r="K264">
        <f>IF(ISNUMBER(SEARCH($A$3,L264)),MAX($K$1:K263)+1,0)</f>
        <v>0</v>
      </c>
      <c r="L264" t="s">
        <v>6962</v>
      </c>
      <c r="M264" t="s">
        <v>6961</v>
      </c>
      <c r="Z264" s="32" t="str">
        <f>IFERROR(VLOOKUP(ROWS($Z$2:Z264),K264:$L$6000,2,0),"")</f>
        <v/>
      </c>
      <c r="AA264" t="str">
        <f>IFERROR(VLOOKUP(ROWS($AA$2:AA264),K264:$M$6000,3,0),"")</f>
        <v/>
      </c>
    </row>
    <row r="265" spans="11:27" customFormat="1">
      <c r="K265">
        <f>IF(ISNUMBER(SEARCH($A$3,L265)),MAX($K$1:K264)+1,0)</f>
        <v>0</v>
      </c>
      <c r="L265" t="s">
        <v>6960</v>
      </c>
      <c r="M265" t="s">
        <v>6959</v>
      </c>
      <c r="Z265" s="32" t="str">
        <f>IFERROR(VLOOKUP(ROWS($Z$2:Z265),K265:$L$6000,2,0),"")</f>
        <v/>
      </c>
      <c r="AA265" t="str">
        <f>IFERROR(VLOOKUP(ROWS($AA$2:AA265),K265:$M$6000,3,0),"")</f>
        <v/>
      </c>
    </row>
    <row r="266" spans="11:27" customFormat="1">
      <c r="K266">
        <f>IF(ISNUMBER(SEARCH($A$3,L266)),MAX($K$1:K265)+1,0)</f>
        <v>0</v>
      </c>
      <c r="L266" t="s">
        <v>6958</v>
      </c>
      <c r="M266" t="s">
        <v>6957</v>
      </c>
      <c r="Z266" s="32" t="str">
        <f>IFERROR(VLOOKUP(ROWS($Z$2:Z266),K266:$L$6000,2,0),"")</f>
        <v/>
      </c>
      <c r="AA266" t="str">
        <f>IFERROR(VLOOKUP(ROWS($AA$2:AA266),K266:$M$6000,3,0),"")</f>
        <v/>
      </c>
    </row>
    <row r="267" spans="11:27" customFormat="1">
      <c r="K267">
        <f>IF(ISNUMBER(SEARCH($A$3,L267)),MAX($K$1:K266)+1,0)</f>
        <v>0</v>
      </c>
      <c r="L267" t="s">
        <v>6956</v>
      </c>
      <c r="M267" t="s">
        <v>6955</v>
      </c>
      <c r="Z267" s="32" t="str">
        <f>IFERROR(VLOOKUP(ROWS($Z$2:Z267),K267:$L$6000,2,0),"")</f>
        <v/>
      </c>
      <c r="AA267" t="str">
        <f>IFERROR(VLOOKUP(ROWS($AA$2:AA267),K267:$M$6000,3,0),"")</f>
        <v/>
      </c>
    </row>
    <row r="268" spans="11:27" customFormat="1">
      <c r="K268">
        <f>IF(ISNUMBER(SEARCH($A$3,L268)),MAX($K$1:K267)+1,0)</f>
        <v>0</v>
      </c>
      <c r="L268" t="s">
        <v>6954</v>
      </c>
      <c r="M268" t="s">
        <v>6953</v>
      </c>
      <c r="Z268" s="32" t="str">
        <f>IFERROR(VLOOKUP(ROWS($Z$2:Z268),K268:$L$6000,2,0),"")</f>
        <v/>
      </c>
      <c r="AA268" t="str">
        <f>IFERROR(VLOOKUP(ROWS($AA$2:AA268),K268:$M$6000,3,0),"")</f>
        <v/>
      </c>
    </row>
    <row r="269" spans="11:27" customFormat="1">
      <c r="K269">
        <f>IF(ISNUMBER(SEARCH($A$3,L269)),MAX($K$1:K268)+1,0)</f>
        <v>0</v>
      </c>
      <c r="L269" t="s">
        <v>6952</v>
      </c>
      <c r="M269" t="s">
        <v>6951</v>
      </c>
      <c r="Z269" s="32" t="str">
        <f>IFERROR(VLOOKUP(ROWS($Z$2:Z269),K269:$L$6000,2,0),"")</f>
        <v/>
      </c>
      <c r="AA269" t="str">
        <f>IFERROR(VLOOKUP(ROWS($AA$2:AA269),K269:$M$6000,3,0),"")</f>
        <v/>
      </c>
    </row>
    <row r="270" spans="11:27" customFormat="1">
      <c r="K270">
        <f>IF(ISNUMBER(SEARCH($A$3,L270)),MAX($K$1:K269)+1,0)</f>
        <v>0</v>
      </c>
      <c r="L270" t="s">
        <v>6949</v>
      </c>
      <c r="M270" t="s">
        <v>6950</v>
      </c>
      <c r="Z270" s="32" t="str">
        <f>IFERROR(VLOOKUP(ROWS($Z$2:Z270),K270:$L$6000,2,0),"")</f>
        <v/>
      </c>
      <c r="AA270" t="str">
        <f>IFERROR(VLOOKUP(ROWS($AA$2:AA270),K270:$M$6000,3,0),"")</f>
        <v/>
      </c>
    </row>
    <row r="271" spans="11:27" customFormat="1">
      <c r="K271">
        <f>IF(ISNUMBER(SEARCH($A$3,L271)),MAX($K$1:K270)+1,0)</f>
        <v>0</v>
      </c>
      <c r="L271" t="s">
        <v>6949</v>
      </c>
      <c r="M271" t="s">
        <v>6948</v>
      </c>
      <c r="Z271" s="32" t="str">
        <f>IFERROR(VLOOKUP(ROWS($Z$2:Z271),K271:$L$6000,2,0),"")</f>
        <v/>
      </c>
      <c r="AA271" t="str">
        <f>IFERROR(VLOOKUP(ROWS($AA$2:AA271),K271:$M$6000,3,0),"")</f>
        <v/>
      </c>
    </row>
    <row r="272" spans="11:27" customFormat="1">
      <c r="K272">
        <f>IF(ISNUMBER(SEARCH($A$3,L272)),MAX($K$1:K271)+1,0)</f>
        <v>0</v>
      </c>
      <c r="L272" t="s">
        <v>6947</v>
      </c>
      <c r="M272" t="s">
        <v>6946</v>
      </c>
      <c r="Z272" s="32" t="str">
        <f>IFERROR(VLOOKUP(ROWS($Z$2:Z272),K272:$L$6000,2,0),"")</f>
        <v/>
      </c>
      <c r="AA272" t="str">
        <f>IFERROR(VLOOKUP(ROWS($AA$2:AA272),K272:$M$6000,3,0),"")</f>
        <v/>
      </c>
    </row>
    <row r="273" spans="11:27" customFormat="1">
      <c r="K273">
        <f>IF(ISNUMBER(SEARCH($A$3,L273)),MAX($K$1:K272)+1,0)</f>
        <v>0</v>
      </c>
      <c r="L273" t="s">
        <v>6945</v>
      </c>
      <c r="M273" t="s">
        <v>6944</v>
      </c>
      <c r="Z273" s="32" t="str">
        <f>IFERROR(VLOOKUP(ROWS($Z$2:Z273),K273:$L$6000,2,0),"")</f>
        <v/>
      </c>
      <c r="AA273" t="str">
        <f>IFERROR(VLOOKUP(ROWS($AA$2:AA273),K273:$M$6000,3,0),"")</f>
        <v/>
      </c>
    </row>
    <row r="274" spans="11:27" customFormat="1">
      <c r="K274">
        <f>IF(ISNUMBER(SEARCH($A$3,L274)),MAX($K$1:K273)+1,0)</f>
        <v>0</v>
      </c>
      <c r="L274" t="s">
        <v>6943</v>
      </c>
      <c r="M274" t="s">
        <v>6942</v>
      </c>
      <c r="Z274" s="32" t="str">
        <f>IFERROR(VLOOKUP(ROWS($Z$2:Z274),K274:$L$6000,2,0),"")</f>
        <v/>
      </c>
      <c r="AA274" t="str">
        <f>IFERROR(VLOOKUP(ROWS($AA$2:AA274),K274:$M$6000,3,0),"")</f>
        <v/>
      </c>
    </row>
    <row r="275" spans="11:27" customFormat="1">
      <c r="K275">
        <f>IF(ISNUMBER(SEARCH($A$3,L275)),MAX($K$1:K274)+1,0)</f>
        <v>0</v>
      </c>
      <c r="L275" t="s">
        <v>6941</v>
      </c>
      <c r="M275" t="s">
        <v>6940</v>
      </c>
      <c r="Z275" s="32" t="str">
        <f>IFERROR(VLOOKUP(ROWS($Z$2:Z275),K275:$L$6000,2,0),"")</f>
        <v/>
      </c>
      <c r="AA275" t="str">
        <f>IFERROR(VLOOKUP(ROWS($AA$2:AA275),K275:$M$6000,3,0),"")</f>
        <v/>
      </c>
    </row>
    <row r="276" spans="11:27" customFormat="1">
      <c r="K276">
        <f>IF(ISNUMBER(SEARCH($A$3,L276)),MAX($K$1:K275)+1,0)</f>
        <v>0</v>
      </c>
      <c r="L276" t="s">
        <v>6939</v>
      </c>
      <c r="M276" t="s">
        <v>6938</v>
      </c>
      <c r="Z276" s="32" t="str">
        <f>IFERROR(VLOOKUP(ROWS($Z$2:Z276),K276:$L$6000,2,0),"")</f>
        <v/>
      </c>
      <c r="AA276" t="str">
        <f>IFERROR(VLOOKUP(ROWS($AA$2:AA276),K276:$M$6000,3,0),"")</f>
        <v/>
      </c>
    </row>
    <row r="277" spans="11:27" customFormat="1">
      <c r="K277">
        <f>IF(ISNUMBER(SEARCH($A$3,L277)),MAX($K$1:K276)+1,0)</f>
        <v>0</v>
      </c>
      <c r="L277" t="s">
        <v>6937</v>
      </c>
      <c r="M277" t="s">
        <v>6936</v>
      </c>
      <c r="Z277" s="32" t="str">
        <f>IFERROR(VLOOKUP(ROWS($Z$2:Z277),K277:$L$6000,2,0),"")</f>
        <v/>
      </c>
      <c r="AA277" t="str">
        <f>IFERROR(VLOOKUP(ROWS($AA$2:AA277),K277:$M$6000,3,0),"")</f>
        <v/>
      </c>
    </row>
    <row r="278" spans="11:27" customFormat="1">
      <c r="K278">
        <f>IF(ISNUMBER(SEARCH($A$3,L278)),MAX($K$1:K277)+1,0)</f>
        <v>0</v>
      </c>
      <c r="L278" t="s">
        <v>6935</v>
      </c>
      <c r="M278" t="s">
        <v>6934</v>
      </c>
      <c r="Z278" s="32" t="str">
        <f>IFERROR(VLOOKUP(ROWS($Z$2:Z278),K278:$L$6000,2,0),"")</f>
        <v/>
      </c>
      <c r="AA278" t="str">
        <f>IFERROR(VLOOKUP(ROWS($AA$2:AA278),K278:$M$6000,3,0),"")</f>
        <v/>
      </c>
    </row>
    <row r="279" spans="11:27" customFormat="1">
      <c r="K279">
        <f>IF(ISNUMBER(SEARCH($A$3,L279)),MAX($K$1:K278)+1,0)</f>
        <v>0</v>
      </c>
      <c r="L279" t="s">
        <v>6933</v>
      </c>
      <c r="M279" t="s">
        <v>6932</v>
      </c>
      <c r="Z279" s="32" t="str">
        <f>IFERROR(VLOOKUP(ROWS($Z$2:Z279),K279:$L$6000,2,0),"")</f>
        <v/>
      </c>
      <c r="AA279" t="str">
        <f>IFERROR(VLOOKUP(ROWS($AA$2:AA279),K279:$M$6000,3,0),"")</f>
        <v/>
      </c>
    </row>
    <row r="280" spans="11:27" customFormat="1">
      <c r="K280">
        <f>IF(ISNUMBER(SEARCH($A$3,L280)),MAX($K$1:K279)+1,0)</f>
        <v>0</v>
      </c>
      <c r="L280" t="s">
        <v>6931</v>
      </c>
      <c r="M280" t="s">
        <v>6930</v>
      </c>
      <c r="Z280" s="32" t="str">
        <f>IFERROR(VLOOKUP(ROWS($Z$2:Z280),K280:$L$6000,2,0),"")</f>
        <v/>
      </c>
      <c r="AA280" t="str">
        <f>IFERROR(VLOOKUP(ROWS($AA$2:AA280),K280:$M$6000,3,0),"")</f>
        <v/>
      </c>
    </row>
    <row r="281" spans="11:27" customFormat="1">
      <c r="K281">
        <f>IF(ISNUMBER(SEARCH($A$3,L281)),MAX($K$1:K280)+1,0)</f>
        <v>0</v>
      </c>
      <c r="L281" t="s">
        <v>6928</v>
      </c>
      <c r="M281" t="s">
        <v>6929</v>
      </c>
      <c r="Z281" s="32" t="str">
        <f>IFERROR(VLOOKUP(ROWS($Z$2:Z281),K281:$L$6000,2,0),"")</f>
        <v/>
      </c>
      <c r="AA281" t="str">
        <f>IFERROR(VLOOKUP(ROWS($AA$2:AA281),K281:$M$6000,3,0),"")</f>
        <v/>
      </c>
    </row>
    <row r="282" spans="11:27" customFormat="1">
      <c r="K282">
        <f>IF(ISNUMBER(SEARCH($A$3,L282)),MAX($K$1:K281)+1,0)</f>
        <v>0</v>
      </c>
      <c r="L282" t="s">
        <v>6928</v>
      </c>
      <c r="M282" t="s">
        <v>6927</v>
      </c>
      <c r="Z282" s="32" t="str">
        <f>IFERROR(VLOOKUP(ROWS($Z$2:Z282),K282:$L$6000,2,0),"")</f>
        <v/>
      </c>
      <c r="AA282" t="str">
        <f>IFERROR(VLOOKUP(ROWS($AA$2:AA282),K282:$M$6000,3,0),"")</f>
        <v/>
      </c>
    </row>
    <row r="283" spans="11:27" customFormat="1">
      <c r="K283">
        <f>IF(ISNUMBER(SEARCH($A$3,L283)),MAX($K$1:K282)+1,0)</f>
        <v>0</v>
      </c>
      <c r="L283" t="s">
        <v>6926</v>
      </c>
      <c r="M283" t="s">
        <v>6925</v>
      </c>
      <c r="Z283" s="32" t="str">
        <f>IFERROR(VLOOKUP(ROWS($Z$2:Z283),K283:$L$6000,2,0),"")</f>
        <v/>
      </c>
      <c r="AA283" t="str">
        <f>IFERROR(VLOOKUP(ROWS($AA$2:AA283),K283:$M$6000,3,0),"")</f>
        <v/>
      </c>
    </row>
    <row r="284" spans="11:27" customFormat="1">
      <c r="K284">
        <f>IF(ISNUMBER(SEARCH($A$3,L284)),MAX($K$1:K283)+1,0)</f>
        <v>0</v>
      </c>
      <c r="L284" t="s">
        <v>6923</v>
      </c>
      <c r="M284" t="s">
        <v>6924</v>
      </c>
      <c r="Z284" s="32" t="str">
        <f>IFERROR(VLOOKUP(ROWS($Z$2:Z284),K284:$L$6000,2,0),"")</f>
        <v/>
      </c>
      <c r="AA284" t="str">
        <f>IFERROR(VLOOKUP(ROWS($AA$2:AA284),K284:$M$6000,3,0),"")</f>
        <v/>
      </c>
    </row>
    <row r="285" spans="11:27" customFormat="1">
      <c r="K285">
        <f>IF(ISNUMBER(SEARCH($A$3,L285)),MAX($K$1:K284)+1,0)</f>
        <v>0</v>
      </c>
      <c r="L285" t="s">
        <v>6923</v>
      </c>
      <c r="M285" t="s">
        <v>6922</v>
      </c>
      <c r="Z285" s="32" t="str">
        <f>IFERROR(VLOOKUP(ROWS($Z$2:Z285),K285:$L$6000,2,0),"")</f>
        <v/>
      </c>
      <c r="AA285" t="str">
        <f>IFERROR(VLOOKUP(ROWS($AA$2:AA285),K285:$M$6000,3,0),"")</f>
        <v/>
      </c>
    </row>
    <row r="286" spans="11:27" customFormat="1">
      <c r="K286">
        <f>IF(ISNUMBER(SEARCH($A$3,L286)),MAX($K$1:K285)+1,0)</f>
        <v>0</v>
      </c>
      <c r="L286" t="s">
        <v>6921</v>
      </c>
      <c r="M286" t="s">
        <v>6920</v>
      </c>
      <c r="Z286" s="32" t="str">
        <f>IFERROR(VLOOKUP(ROWS($Z$2:Z286),K286:$L$6000,2,0),"")</f>
        <v/>
      </c>
      <c r="AA286" t="str">
        <f>IFERROR(VLOOKUP(ROWS($AA$2:AA286),K286:$M$6000,3,0),"")</f>
        <v/>
      </c>
    </row>
    <row r="287" spans="11:27" customFormat="1">
      <c r="K287">
        <f>IF(ISNUMBER(SEARCH($A$3,L287)),MAX($K$1:K286)+1,0)</f>
        <v>0</v>
      </c>
      <c r="L287" t="s">
        <v>6919</v>
      </c>
      <c r="M287" t="s">
        <v>6918</v>
      </c>
      <c r="Z287" s="32" t="str">
        <f>IFERROR(VLOOKUP(ROWS($Z$2:Z287),K287:$L$6000,2,0),"")</f>
        <v/>
      </c>
      <c r="AA287" t="str">
        <f>IFERROR(VLOOKUP(ROWS($AA$2:AA287),K287:$M$6000,3,0),"")</f>
        <v/>
      </c>
    </row>
    <row r="288" spans="11:27" customFormat="1">
      <c r="K288">
        <f>IF(ISNUMBER(SEARCH($A$3,L288)),MAX($K$1:K287)+1,0)</f>
        <v>0</v>
      </c>
      <c r="L288" t="s">
        <v>6917</v>
      </c>
      <c r="M288" t="s">
        <v>6916</v>
      </c>
      <c r="Z288" s="32" t="str">
        <f>IFERROR(VLOOKUP(ROWS($Z$2:Z288),K288:$L$6000,2,0),"")</f>
        <v/>
      </c>
      <c r="AA288" t="str">
        <f>IFERROR(VLOOKUP(ROWS($AA$2:AA288),K288:$M$6000,3,0),"")</f>
        <v/>
      </c>
    </row>
    <row r="289" spans="11:27" customFormat="1">
      <c r="K289">
        <f>IF(ISNUMBER(SEARCH($A$3,L289)),MAX($K$1:K288)+1,0)</f>
        <v>0</v>
      </c>
      <c r="L289" t="s">
        <v>6915</v>
      </c>
      <c r="M289" t="s">
        <v>6914</v>
      </c>
      <c r="Z289" s="32" t="str">
        <f>IFERROR(VLOOKUP(ROWS($Z$2:Z289),K289:$L$6000,2,0),"")</f>
        <v/>
      </c>
      <c r="AA289" t="str">
        <f>IFERROR(VLOOKUP(ROWS($AA$2:AA289),K289:$M$6000,3,0),"")</f>
        <v/>
      </c>
    </row>
    <row r="290" spans="11:27" customFormat="1">
      <c r="K290">
        <f>IF(ISNUMBER(SEARCH($A$3,L290)),MAX($K$1:K289)+1,0)</f>
        <v>0</v>
      </c>
      <c r="L290" t="s">
        <v>6913</v>
      </c>
      <c r="M290" t="s">
        <v>6912</v>
      </c>
      <c r="Z290" s="32" t="str">
        <f>IFERROR(VLOOKUP(ROWS($Z$2:Z290),K290:$L$6000,2,0),"")</f>
        <v/>
      </c>
      <c r="AA290" t="str">
        <f>IFERROR(VLOOKUP(ROWS($AA$2:AA290),K290:$M$6000,3,0),"")</f>
        <v/>
      </c>
    </row>
    <row r="291" spans="11:27" customFormat="1">
      <c r="K291">
        <f>IF(ISNUMBER(SEARCH($A$3,L291)),MAX($K$1:K290)+1,0)</f>
        <v>0</v>
      </c>
      <c r="L291" t="s">
        <v>6910</v>
      </c>
      <c r="M291" t="s">
        <v>6911</v>
      </c>
      <c r="Z291" s="32" t="str">
        <f>IFERROR(VLOOKUP(ROWS($Z$2:Z291),K291:$L$6000,2,0),"")</f>
        <v/>
      </c>
      <c r="AA291" t="str">
        <f>IFERROR(VLOOKUP(ROWS($AA$2:AA291),K291:$M$6000,3,0),"")</f>
        <v/>
      </c>
    </row>
    <row r="292" spans="11:27" customFormat="1">
      <c r="K292">
        <f>IF(ISNUMBER(SEARCH($A$3,L292)),MAX($K$1:K291)+1,0)</f>
        <v>0</v>
      </c>
      <c r="L292" t="s">
        <v>6910</v>
      </c>
      <c r="M292" t="s">
        <v>6909</v>
      </c>
      <c r="Z292" s="32" t="str">
        <f>IFERROR(VLOOKUP(ROWS($Z$2:Z292),K292:$L$6000,2,0),"")</f>
        <v/>
      </c>
      <c r="AA292" t="str">
        <f>IFERROR(VLOOKUP(ROWS($AA$2:AA292),K292:$M$6000,3,0),"")</f>
        <v/>
      </c>
    </row>
    <row r="293" spans="11:27" customFormat="1">
      <c r="K293">
        <f>IF(ISNUMBER(SEARCH($A$3,L293)),MAX($K$1:K292)+1,0)</f>
        <v>0</v>
      </c>
      <c r="L293" t="s">
        <v>6908</v>
      </c>
      <c r="M293" t="s">
        <v>6907</v>
      </c>
      <c r="Z293" s="32" t="str">
        <f>IFERROR(VLOOKUP(ROWS($Z$2:Z293),K293:$L$6000,2,0),"")</f>
        <v/>
      </c>
      <c r="AA293" t="str">
        <f>IFERROR(VLOOKUP(ROWS($AA$2:AA293),K293:$M$6000,3,0),"")</f>
        <v/>
      </c>
    </row>
    <row r="294" spans="11:27" customFormat="1">
      <c r="K294">
        <f>IF(ISNUMBER(SEARCH($A$3,L294)),MAX($K$1:K293)+1,0)</f>
        <v>0</v>
      </c>
      <c r="L294" t="s">
        <v>6906</v>
      </c>
      <c r="M294" t="s">
        <v>6905</v>
      </c>
      <c r="Z294" s="32" t="str">
        <f>IFERROR(VLOOKUP(ROWS($Z$2:Z294),K294:$L$6000,2,0),"")</f>
        <v/>
      </c>
      <c r="AA294" t="str">
        <f>IFERROR(VLOOKUP(ROWS($AA$2:AA294),K294:$M$6000,3,0),"")</f>
        <v/>
      </c>
    </row>
    <row r="295" spans="11:27" customFormat="1">
      <c r="K295">
        <f>IF(ISNUMBER(SEARCH($A$3,L295)),MAX($K$1:K294)+1,0)</f>
        <v>0</v>
      </c>
      <c r="L295" t="s">
        <v>6904</v>
      </c>
      <c r="M295" t="s">
        <v>6903</v>
      </c>
      <c r="Z295" s="32" t="str">
        <f>IFERROR(VLOOKUP(ROWS($Z$2:Z295),K295:$L$6000,2,0),"")</f>
        <v/>
      </c>
      <c r="AA295" t="str">
        <f>IFERROR(VLOOKUP(ROWS($AA$2:AA295),K295:$M$6000,3,0),"")</f>
        <v/>
      </c>
    </row>
    <row r="296" spans="11:27" customFormat="1">
      <c r="K296">
        <f>IF(ISNUMBER(SEARCH($A$3,L296)),MAX($K$1:K295)+1,0)</f>
        <v>0</v>
      </c>
      <c r="L296" t="s">
        <v>6902</v>
      </c>
      <c r="M296" t="s">
        <v>6901</v>
      </c>
      <c r="Z296" s="32" t="str">
        <f>IFERROR(VLOOKUP(ROWS($Z$2:Z296),K296:$L$6000,2,0),"")</f>
        <v/>
      </c>
      <c r="AA296" t="str">
        <f>IFERROR(VLOOKUP(ROWS($AA$2:AA296),K296:$M$6000,3,0),"")</f>
        <v/>
      </c>
    </row>
    <row r="297" spans="11:27" customFormat="1">
      <c r="K297">
        <f>IF(ISNUMBER(SEARCH($A$3,L297)),MAX($K$1:K296)+1,0)</f>
        <v>0</v>
      </c>
      <c r="L297" t="s">
        <v>6900</v>
      </c>
      <c r="M297" t="s">
        <v>6899</v>
      </c>
      <c r="Z297" s="32" t="str">
        <f>IFERROR(VLOOKUP(ROWS($Z$2:Z297),K297:$L$6000,2,0),"")</f>
        <v/>
      </c>
      <c r="AA297" t="str">
        <f>IFERROR(VLOOKUP(ROWS($AA$2:AA297),K297:$M$6000,3,0),"")</f>
        <v/>
      </c>
    </row>
    <row r="298" spans="11:27" customFormat="1">
      <c r="K298">
        <f>IF(ISNUMBER(SEARCH($A$3,L298)),MAX($K$1:K297)+1,0)</f>
        <v>0</v>
      </c>
      <c r="L298" t="s">
        <v>6897</v>
      </c>
      <c r="M298" t="s">
        <v>6898</v>
      </c>
      <c r="Z298" s="32" t="str">
        <f>IFERROR(VLOOKUP(ROWS($Z$2:Z298),K298:$L$6000,2,0),"")</f>
        <v/>
      </c>
      <c r="AA298" t="str">
        <f>IFERROR(VLOOKUP(ROWS($AA$2:AA298),K298:$M$6000,3,0),"")</f>
        <v/>
      </c>
    </row>
    <row r="299" spans="11:27" customFormat="1">
      <c r="K299">
        <f>IF(ISNUMBER(SEARCH($A$3,L299)),MAX($K$1:K298)+1,0)</f>
        <v>0</v>
      </c>
      <c r="L299" t="s">
        <v>6897</v>
      </c>
      <c r="M299" t="s">
        <v>6896</v>
      </c>
      <c r="Z299" s="32" t="str">
        <f>IFERROR(VLOOKUP(ROWS($Z$2:Z299),K299:$L$6000,2,0),"")</f>
        <v/>
      </c>
      <c r="AA299" t="str">
        <f>IFERROR(VLOOKUP(ROWS($AA$2:AA299),K299:$M$6000,3,0),"")</f>
        <v/>
      </c>
    </row>
    <row r="300" spans="11:27" customFormat="1">
      <c r="K300">
        <f>IF(ISNUMBER(SEARCH($A$3,L300)),MAX($K$1:K299)+1,0)</f>
        <v>0</v>
      </c>
      <c r="L300" t="s">
        <v>6895</v>
      </c>
      <c r="M300" t="s">
        <v>6894</v>
      </c>
      <c r="Z300" s="32" t="str">
        <f>IFERROR(VLOOKUP(ROWS($Z$2:Z300),K300:$L$6000,2,0),"")</f>
        <v/>
      </c>
      <c r="AA300" t="str">
        <f>IFERROR(VLOOKUP(ROWS($AA$2:AA300),K300:$M$6000,3,0),"")</f>
        <v/>
      </c>
    </row>
    <row r="301" spans="11:27" customFormat="1">
      <c r="K301">
        <f>IF(ISNUMBER(SEARCH($A$3,L301)),MAX($K$1:K300)+1,0)</f>
        <v>0</v>
      </c>
      <c r="L301" t="s">
        <v>6893</v>
      </c>
      <c r="M301" t="s">
        <v>6892</v>
      </c>
      <c r="Z301" s="32" t="str">
        <f>IFERROR(VLOOKUP(ROWS($Z$2:Z301),K301:$L$6000,2,0),"")</f>
        <v/>
      </c>
      <c r="AA301" t="str">
        <f>IFERROR(VLOOKUP(ROWS($AA$2:AA301),K301:$M$6000,3,0),"")</f>
        <v/>
      </c>
    </row>
    <row r="302" spans="11:27" customFormat="1">
      <c r="K302">
        <f>IF(ISNUMBER(SEARCH($A$3,L302)),MAX($K$1:K301)+1,0)</f>
        <v>0</v>
      </c>
      <c r="L302" t="s">
        <v>6891</v>
      </c>
      <c r="M302" t="s">
        <v>6890</v>
      </c>
      <c r="Z302" s="32" t="str">
        <f>IFERROR(VLOOKUP(ROWS($Z$2:Z302),K302:$L$6000,2,0),"")</f>
        <v/>
      </c>
      <c r="AA302" t="str">
        <f>IFERROR(VLOOKUP(ROWS($AA$2:AA302),K302:$M$6000,3,0),"")</f>
        <v/>
      </c>
    </row>
    <row r="303" spans="11:27" customFormat="1">
      <c r="K303">
        <f>IF(ISNUMBER(SEARCH($A$3,L303)),MAX($K$1:K302)+1,0)</f>
        <v>0</v>
      </c>
      <c r="L303" t="s">
        <v>6888</v>
      </c>
      <c r="M303" t="s">
        <v>6889</v>
      </c>
      <c r="Z303" s="32" t="str">
        <f>IFERROR(VLOOKUP(ROWS($Z$2:Z303),K303:$L$6000,2,0),"")</f>
        <v/>
      </c>
      <c r="AA303" t="str">
        <f>IFERROR(VLOOKUP(ROWS($AA$2:AA303),K303:$M$6000,3,0),"")</f>
        <v/>
      </c>
    </row>
    <row r="304" spans="11:27" customFormat="1">
      <c r="K304">
        <f>IF(ISNUMBER(SEARCH($A$3,L304)),MAX($K$1:K303)+1,0)</f>
        <v>0</v>
      </c>
      <c r="L304" t="s">
        <v>6888</v>
      </c>
      <c r="M304" t="s">
        <v>6887</v>
      </c>
      <c r="Z304" s="32" t="str">
        <f>IFERROR(VLOOKUP(ROWS($Z$2:Z304),K304:$L$6000,2,0),"")</f>
        <v/>
      </c>
      <c r="AA304" t="str">
        <f>IFERROR(VLOOKUP(ROWS($AA$2:AA304),K304:$M$6000,3,0),"")</f>
        <v/>
      </c>
    </row>
    <row r="305" spans="11:27" customFormat="1">
      <c r="K305">
        <f>IF(ISNUMBER(SEARCH($A$3,L305)),MAX($K$1:K304)+1,0)</f>
        <v>0</v>
      </c>
      <c r="L305" t="s">
        <v>6886</v>
      </c>
      <c r="M305" t="s">
        <v>6885</v>
      </c>
      <c r="Z305" s="32" t="str">
        <f>IFERROR(VLOOKUP(ROWS($Z$2:Z305),K305:$L$6000,2,0),"")</f>
        <v/>
      </c>
      <c r="AA305" t="str">
        <f>IFERROR(VLOOKUP(ROWS($AA$2:AA305),K305:$M$6000,3,0),"")</f>
        <v/>
      </c>
    </row>
    <row r="306" spans="11:27" customFormat="1">
      <c r="K306">
        <f>IF(ISNUMBER(SEARCH($A$3,L306)),MAX($K$1:K305)+1,0)</f>
        <v>0</v>
      </c>
      <c r="L306" t="s">
        <v>6884</v>
      </c>
      <c r="M306" t="s">
        <v>6883</v>
      </c>
      <c r="Z306" s="32" t="str">
        <f>IFERROR(VLOOKUP(ROWS($Z$2:Z306),K306:$L$6000,2,0),"")</f>
        <v/>
      </c>
      <c r="AA306" t="str">
        <f>IFERROR(VLOOKUP(ROWS($AA$2:AA306),K306:$M$6000,3,0),"")</f>
        <v/>
      </c>
    </row>
    <row r="307" spans="11:27" customFormat="1">
      <c r="K307">
        <f>IF(ISNUMBER(SEARCH($A$3,L307)),MAX($K$1:K306)+1,0)</f>
        <v>0</v>
      </c>
      <c r="L307" t="s">
        <v>6882</v>
      </c>
      <c r="M307" t="s">
        <v>6881</v>
      </c>
      <c r="Z307" s="32" t="str">
        <f>IFERROR(VLOOKUP(ROWS($Z$2:Z307),K307:$L$6000,2,0),"")</f>
        <v/>
      </c>
      <c r="AA307" t="str">
        <f>IFERROR(VLOOKUP(ROWS($AA$2:AA307),K307:$M$6000,3,0),"")</f>
        <v/>
      </c>
    </row>
    <row r="308" spans="11:27" customFormat="1">
      <c r="K308">
        <f>IF(ISNUMBER(SEARCH($A$3,L308)),MAX($K$1:K307)+1,0)</f>
        <v>0</v>
      </c>
      <c r="L308" t="s">
        <v>6880</v>
      </c>
      <c r="M308" t="s">
        <v>6879</v>
      </c>
      <c r="Z308" s="32" t="str">
        <f>IFERROR(VLOOKUP(ROWS($Z$2:Z308),K308:$L$6000,2,0),"")</f>
        <v/>
      </c>
      <c r="AA308" t="str">
        <f>IFERROR(VLOOKUP(ROWS($AA$2:AA308),K308:$M$6000,3,0),"")</f>
        <v/>
      </c>
    </row>
    <row r="309" spans="11:27" customFormat="1">
      <c r="K309">
        <f>IF(ISNUMBER(SEARCH($A$3,L309)),MAX($K$1:K308)+1,0)</f>
        <v>0</v>
      </c>
      <c r="L309" t="s">
        <v>6878</v>
      </c>
      <c r="M309" t="s">
        <v>6877</v>
      </c>
      <c r="Z309" s="32" t="str">
        <f>IFERROR(VLOOKUP(ROWS($Z$2:Z309),K309:$L$6000,2,0),"")</f>
        <v/>
      </c>
      <c r="AA309" t="str">
        <f>IFERROR(VLOOKUP(ROWS($AA$2:AA309),K309:$M$6000,3,0),"")</f>
        <v/>
      </c>
    </row>
    <row r="310" spans="11:27" customFormat="1">
      <c r="K310">
        <f>IF(ISNUMBER(SEARCH($A$3,L310)),MAX($K$1:K309)+1,0)</f>
        <v>0</v>
      </c>
      <c r="L310" t="s">
        <v>6876</v>
      </c>
      <c r="M310" t="s">
        <v>6875</v>
      </c>
      <c r="Z310" s="32" t="str">
        <f>IFERROR(VLOOKUP(ROWS($Z$2:Z310),K310:$L$6000,2,0),"")</f>
        <v/>
      </c>
      <c r="AA310" t="str">
        <f>IFERROR(VLOOKUP(ROWS($AA$2:AA310),K310:$M$6000,3,0),"")</f>
        <v/>
      </c>
    </row>
    <row r="311" spans="11:27" customFormat="1">
      <c r="K311">
        <f>IF(ISNUMBER(SEARCH($A$3,L311)),MAX($K$1:K310)+1,0)</f>
        <v>0</v>
      </c>
      <c r="L311" t="s">
        <v>6874</v>
      </c>
      <c r="M311" t="s">
        <v>6873</v>
      </c>
      <c r="Z311" s="32" t="str">
        <f>IFERROR(VLOOKUP(ROWS($Z$2:Z311),K311:$L$6000,2,0),"")</f>
        <v/>
      </c>
      <c r="AA311" t="str">
        <f>IFERROR(VLOOKUP(ROWS($AA$2:AA311),K311:$M$6000,3,0),"")</f>
        <v/>
      </c>
    </row>
    <row r="312" spans="11:27" customFormat="1">
      <c r="K312">
        <f>IF(ISNUMBER(SEARCH($A$3,L312)),MAX($K$1:K311)+1,0)</f>
        <v>0</v>
      </c>
      <c r="L312" t="s">
        <v>6872</v>
      </c>
      <c r="M312" t="s">
        <v>6871</v>
      </c>
      <c r="Z312" s="32" t="str">
        <f>IFERROR(VLOOKUP(ROWS($Z$2:Z312),K312:$L$6000,2,0),"")</f>
        <v/>
      </c>
      <c r="AA312" t="str">
        <f>IFERROR(VLOOKUP(ROWS($AA$2:AA312),K312:$M$6000,3,0),"")</f>
        <v/>
      </c>
    </row>
    <row r="313" spans="11:27" customFormat="1">
      <c r="K313">
        <f>IF(ISNUMBER(SEARCH($A$3,L313)),MAX($K$1:K312)+1,0)</f>
        <v>0</v>
      </c>
      <c r="L313" t="s">
        <v>6870</v>
      </c>
      <c r="M313" t="s">
        <v>6869</v>
      </c>
      <c r="Z313" s="32" t="str">
        <f>IFERROR(VLOOKUP(ROWS($Z$2:Z313),K313:$L$6000,2,0),"")</f>
        <v/>
      </c>
      <c r="AA313" t="str">
        <f>IFERROR(VLOOKUP(ROWS($AA$2:AA313),K313:$M$6000,3,0),"")</f>
        <v/>
      </c>
    </row>
    <row r="314" spans="11:27" customFormat="1">
      <c r="K314">
        <f>IF(ISNUMBER(SEARCH($A$3,L314)),MAX($K$1:K313)+1,0)</f>
        <v>0</v>
      </c>
      <c r="L314" t="s">
        <v>6868</v>
      </c>
      <c r="M314" t="s">
        <v>6867</v>
      </c>
      <c r="Z314" s="32" t="str">
        <f>IFERROR(VLOOKUP(ROWS($Z$2:Z314),K314:$L$6000,2,0),"")</f>
        <v/>
      </c>
      <c r="AA314" t="str">
        <f>IFERROR(VLOOKUP(ROWS($AA$2:AA314),K314:$M$6000,3,0),"")</f>
        <v/>
      </c>
    </row>
    <row r="315" spans="11:27" customFormat="1">
      <c r="K315">
        <f>IF(ISNUMBER(SEARCH($A$3,L315)),MAX($K$1:K314)+1,0)</f>
        <v>0</v>
      </c>
      <c r="L315" t="s">
        <v>6865</v>
      </c>
      <c r="M315" t="s">
        <v>6866</v>
      </c>
      <c r="Z315" s="32" t="str">
        <f>IFERROR(VLOOKUP(ROWS($Z$2:Z315),K315:$L$6000,2,0),"")</f>
        <v/>
      </c>
      <c r="AA315" t="str">
        <f>IFERROR(VLOOKUP(ROWS($AA$2:AA315),K315:$M$6000,3,0),"")</f>
        <v/>
      </c>
    </row>
    <row r="316" spans="11:27" customFormat="1">
      <c r="K316">
        <f>IF(ISNUMBER(SEARCH($A$3,L316)),MAX($K$1:K315)+1,0)</f>
        <v>0</v>
      </c>
      <c r="L316" t="s">
        <v>6865</v>
      </c>
      <c r="M316" t="s">
        <v>6864</v>
      </c>
      <c r="Z316" s="32" t="str">
        <f>IFERROR(VLOOKUP(ROWS($Z$2:Z316),K316:$L$6000,2,0),"")</f>
        <v/>
      </c>
      <c r="AA316" t="str">
        <f>IFERROR(VLOOKUP(ROWS($AA$2:AA316),K316:$M$6000,3,0),"")</f>
        <v/>
      </c>
    </row>
    <row r="317" spans="11:27" customFormat="1">
      <c r="K317">
        <f>IF(ISNUMBER(SEARCH($A$3,L317)),MAX($K$1:K316)+1,0)</f>
        <v>0</v>
      </c>
      <c r="L317" t="s">
        <v>6863</v>
      </c>
      <c r="M317" t="s">
        <v>6862</v>
      </c>
      <c r="Z317" s="32" t="str">
        <f>IFERROR(VLOOKUP(ROWS($Z$2:Z317),K317:$L$6000,2,0),"")</f>
        <v/>
      </c>
      <c r="AA317" t="str">
        <f>IFERROR(VLOOKUP(ROWS($AA$2:AA317),K317:$M$6000,3,0),"")</f>
        <v/>
      </c>
    </row>
    <row r="318" spans="11:27" customFormat="1">
      <c r="K318">
        <f>IF(ISNUMBER(SEARCH($A$3,L318)),MAX($K$1:K317)+1,0)</f>
        <v>0</v>
      </c>
      <c r="L318" t="s">
        <v>6861</v>
      </c>
      <c r="M318" t="s">
        <v>6860</v>
      </c>
      <c r="Z318" s="32" t="str">
        <f>IFERROR(VLOOKUP(ROWS($Z$2:Z318),K318:$L$6000,2,0),"")</f>
        <v/>
      </c>
      <c r="AA318" t="str">
        <f>IFERROR(VLOOKUP(ROWS($AA$2:AA318),K318:$M$6000,3,0),"")</f>
        <v/>
      </c>
    </row>
    <row r="319" spans="11:27" customFormat="1">
      <c r="K319">
        <f>IF(ISNUMBER(SEARCH($A$3,L319)),MAX($K$1:K318)+1,0)</f>
        <v>0</v>
      </c>
      <c r="L319" t="s">
        <v>6859</v>
      </c>
      <c r="M319" t="s">
        <v>6858</v>
      </c>
      <c r="Z319" s="32" t="str">
        <f>IFERROR(VLOOKUP(ROWS($Z$2:Z319),K319:$L$6000,2,0),"")</f>
        <v/>
      </c>
      <c r="AA319" t="str">
        <f>IFERROR(VLOOKUP(ROWS($AA$2:AA319),K319:$M$6000,3,0),"")</f>
        <v/>
      </c>
    </row>
    <row r="320" spans="11:27" customFormat="1">
      <c r="K320">
        <f>IF(ISNUMBER(SEARCH($A$3,L320)),MAX($K$1:K319)+1,0)</f>
        <v>0</v>
      </c>
      <c r="L320" t="s">
        <v>6856</v>
      </c>
      <c r="M320" t="s">
        <v>6857</v>
      </c>
      <c r="Z320" s="32" t="str">
        <f>IFERROR(VLOOKUP(ROWS($Z$2:Z320),K320:$L$6000,2,0),"")</f>
        <v/>
      </c>
      <c r="AA320" t="str">
        <f>IFERROR(VLOOKUP(ROWS($AA$2:AA320),K320:$M$6000,3,0),"")</f>
        <v/>
      </c>
    </row>
    <row r="321" spans="11:27" customFormat="1">
      <c r="K321">
        <f>IF(ISNUMBER(SEARCH($A$3,L321)),MAX($K$1:K320)+1,0)</f>
        <v>0</v>
      </c>
      <c r="L321" t="s">
        <v>6856</v>
      </c>
      <c r="M321" t="s">
        <v>6855</v>
      </c>
      <c r="Z321" s="32" t="str">
        <f>IFERROR(VLOOKUP(ROWS($Z$2:Z321),K321:$L$6000,2,0),"")</f>
        <v/>
      </c>
      <c r="AA321" t="str">
        <f>IFERROR(VLOOKUP(ROWS($AA$2:AA321),K321:$M$6000,3,0),"")</f>
        <v/>
      </c>
    </row>
    <row r="322" spans="11:27" customFormat="1">
      <c r="K322">
        <f>IF(ISNUMBER(SEARCH($A$3,L322)),MAX($K$1:K321)+1,0)</f>
        <v>0</v>
      </c>
      <c r="L322" t="s">
        <v>6853</v>
      </c>
      <c r="M322" t="s">
        <v>6854</v>
      </c>
      <c r="Z322" s="32" t="str">
        <f>IFERROR(VLOOKUP(ROWS($Z$2:Z322),K322:$L$6000,2,0),"")</f>
        <v/>
      </c>
      <c r="AA322" t="str">
        <f>IFERROR(VLOOKUP(ROWS($AA$2:AA322),K322:$M$6000,3,0),"")</f>
        <v/>
      </c>
    </row>
    <row r="323" spans="11:27" customFormat="1">
      <c r="K323">
        <f>IF(ISNUMBER(SEARCH($A$3,L323)),MAX($K$1:K322)+1,0)</f>
        <v>0</v>
      </c>
      <c r="L323" t="s">
        <v>6853</v>
      </c>
      <c r="M323" t="s">
        <v>6852</v>
      </c>
      <c r="Z323" s="32" t="str">
        <f>IFERROR(VLOOKUP(ROWS($Z$2:Z323),K323:$L$6000,2,0),"")</f>
        <v/>
      </c>
      <c r="AA323" t="str">
        <f>IFERROR(VLOOKUP(ROWS($AA$2:AA323),K323:$M$6000,3,0),"")</f>
        <v/>
      </c>
    </row>
    <row r="324" spans="11:27" customFormat="1">
      <c r="K324">
        <f>IF(ISNUMBER(SEARCH($A$3,L324)),MAX($K$1:K323)+1,0)</f>
        <v>0</v>
      </c>
      <c r="L324" t="s">
        <v>6850</v>
      </c>
      <c r="M324" t="s">
        <v>6851</v>
      </c>
      <c r="Z324" s="32" t="str">
        <f>IFERROR(VLOOKUP(ROWS($Z$2:Z324),K324:$L$6000,2,0),"")</f>
        <v/>
      </c>
      <c r="AA324" t="str">
        <f>IFERROR(VLOOKUP(ROWS($AA$2:AA324),K324:$M$6000,3,0),"")</f>
        <v/>
      </c>
    </row>
    <row r="325" spans="11:27" customFormat="1">
      <c r="K325">
        <f>IF(ISNUMBER(SEARCH($A$3,L325)),MAX($K$1:K324)+1,0)</f>
        <v>0</v>
      </c>
      <c r="L325" t="s">
        <v>6850</v>
      </c>
      <c r="M325" t="s">
        <v>6849</v>
      </c>
      <c r="Z325" s="32" t="str">
        <f>IFERROR(VLOOKUP(ROWS($Z$2:Z325),K325:$L$6000,2,0),"")</f>
        <v/>
      </c>
      <c r="AA325" t="str">
        <f>IFERROR(VLOOKUP(ROWS($AA$2:AA325),K325:$M$6000,3,0),"")</f>
        <v/>
      </c>
    </row>
    <row r="326" spans="11:27" customFormat="1">
      <c r="K326">
        <f>IF(ISNUMBER(SEARCH($A$3,L326)),MAX($K$1:K325)+1,0)</f>
        <v>0</v>
      </c>
      <c r="L326" t="s">
        <v>6848</v>
      </c>
      <c r="M326" t="s">
        <v>6847</v>
      </c>
      <c r="Z326" s="32" t="str">
        <f>IFERROR(VLOOKUP(ROWS($Z$2:Z326),K326:$L$6000,2,0),"")</f>
        <v/>
      </c>
      <c r="AA326" t="str">
        <f>IFERROR(VLOOKUP(ROWS($AA$2:AA326),K326:$M$6000,3,0),"")</f>
        <v/>
      </c>
    </row>
    <row r="327" spans="11:27" customFormat="1">
      <c r="K327">
        <f>IF(ISNUMBER(SEARCH($A$3,L327)),MAX($K$1:K326)+1,0)</f>
        <v>0</v>
      </c>
      <c r="L327" t="s">
        <v>6846</v>
      </c>
      <c r="M327" t="s">
        <v>6845</v>
      </c>
      <c r="Z327" s="32" t="str">
        <f>IFERROR(VLOOKUP(ROWS($Z$2:Z327),K327:$L$6000,2,0),"")</f>
        <v/>
      </c>
      <c r="AA327" t="str">
        <f>IFERROR(VLOOKUP(ROWS($AA$2:AA327),K327:$M$6000,3,0),"")</f>
        <v/>
      </c>
    </row>
    <row r="328" spans="11:27" customFormat="1">
      <c r="K328">
        <f>IF(ISNUMBER(SEARCH($A$3,L328)),MAX($K$1:K327)+1,0)</f>
        <v>0</v>
      </c>
      <c r="L328" t="s">
        <v>6844</v>
      </c>
      <c r="M328" t="s">
        <v>6843</v>
      </c>
      <c r="Z328" s="32" t="str">
        <f>IFERROR(VLOOKUP(ROWS($Z$2:Z328),K328:$L$6000,2,0),"")</f>
        <v/>
      </c>
      <c r="AA328" t="str">
        <f>IFERROR(VLOOKUP(ROWS($AA$2:AA328),K328:$M$6000,3,0),"")</f>
        <v/>
      </c>
    </row>
    <row r="329" spans="11:27" customFormat="1">
      <c r="K329">
        <f>IF(ISNUMBER(SEARCH($A$3,L329)),MAX($K$1:K328)+1,0)</f>
        <v>0</v>
      </c>
      <c r="L329" t="s">
        <v>6842</v>
      </c>
      <c r="M329" t="s">
        <v>6841</v>
      </c>
      <c r="Z329" s="32" t="str">
        <f>IFERROR(VLOOKUP(ROWS($Z$2:Z329),K329:$L$6000,2,0),"")</f>
        <v/>
      </c>
      <c r="AA329" t="str">
        <f>IFERROR(VLOOKUP(ROWS($AA$2:AA329),K329:$M$6000,3,0),"")</f>
        <v/>
      </c>
    </row>
    <row r="330" spans="11:27" customFormat="1">
      <c r="K330">
        <f>IF(ISNUMBER(SEARCH($A$3,L330)),MAX($K$1:K329)+1,0)</f>
        <v>0</v>
      </c>
      <c r="L330" t="s">
        <v>6840</v>
      </c>
      <c r="M330" t="s">
        <v>6839</v>
      </c>
      <c r="Z330" s="32" t="str">
        <f>IFERROR(VLOOKUP(ROWS($Z$2:Z330),K330:$L$6000,2,0),"")</f>
        <v/>
      </c>
      <c r="AA330" t="str">
        <f>IFERROR(VLOOKUP(ROWS($AA$2:AA330),K330:$M$6000,3,0),"")</f>
        <v/>
      </c>
    </row>
    <row r="331" spans="11:27" customFormat="1">
      <c r="K331">
        <f>IF(ISNUMBER(SEARCH($A$3,L331)),MAX($K$1:K330)+1,0)</f>
        <v>0</v>
      </c>
      <c r="L331" t="s">
        <v>6837</v>
      </c>
      <c r="M331" t="s">
        <v>6838</v>
      </c>
      <c r="Z331" s="32" t="str">
        <f>IFERROR(VLOOKUP(ROWS($Z$2:Z331),K331:$L$6000,2,0),"")</f>
        <v/>
      </c>
      <c r="AA331" t="str">
        <f>IFERROR(VLOOKUP(ROWS($AA$2:AA331),K331:$M$6000,3,0),"")</f>
        <v/>
      </c>
    </row>
    <row r="332" spans="11:27" customFormat="1">
      <c r="K332">
        <f>IF(ISNUMBER(SEARCH($A$3,L332)),MAX($K$1:K331)+1,0)</f>
        <v>0</v>
      </c>
      <c r="L332" t="s">
        <v>6837</v>
      </c>
      <c r="M332" t="s">
        <v>6836</v>
      </c>
      <c r="Z332" s="32" t="str">
        <f>IFERROR(VLOOKUP(ROWS($Z$2:Z332),K332:$L$6000,2,0),"")</f>
        <v/>
      </c>
      <c r="AA332" t="str">
        <f>IFERROR(VLOOKUP(ROWS($AA$2:AA332),K332:$M$6000,3,0),"")</f>
        <v/>
      </c>
    </row>
    <row r="333" spans="11:27" customFormat="1">
      <c r="K333">
        <f>IF(ISNUMBER(SEARCH($A$3,L333)),MAX($K$1:K332)+1,0)</f>
        <v>0</v>
      </c>
      <c r="L333" t="s">
        <v>6834</v>
      </c>
      <c r="M333" t="s">
        <v>6835</v>
      </c>
      <c r="Z333" s="32" t="str">
        <f>IFERROR(VLOOKUP(ROWS($Z$2:Z333),K333:$L$6000,2,0),"")</f>
        <v/>
      </c>
      <c r="AA333" t="str">
        <f>IFERROR(VLOOKUP(ROWS($AA$2:AA333),K333:$M$6000,3,0),"")</f>
        <v/>
      </c>
    </row>
    <row r="334" spans="11:27" customFormat="1">
      <c r="K334">
        <f>IF(ISNUMBER(SEARCH($A$3,L334)),MAX($K$1:K333)+1,0)</f>
        <v>0</v>
      </c>
      <c r="L334" t="s">
        <v>6834</v>
      </c>
      <c r="M334" t="s">
        <v>6833</v>
      </c>
      <c r="Z334" s="32" t="str">
        <f>IFERROR(VLOOKUP(ROWS($Z$2:Z334),K334:$L$6000,2,0),"")</f>
        <v/>
      </c>
      <c r="AA334" t="str">
        <f>IFERROR(VLOOKUP(ROWS($AA$2:AA334),K334:$M$6000,3,0),"")</f>
        <v/>
      </c>
    </row>
    <row r="335" spans="11:27" customFormat="1">
      <c r="K335">
        <f>IF(ISNUMBER(SEARCH($A$3,L335)),MAX($K$1:K334)+1,0)</f>
        <v>0</v>
      </c>
      <c r="L335" t="s">
        <v>6832</v>
      </c>
      <c r="M335" t="s">
        <v>6831</v>
      </c>
      <c r="Z335" s="32" t="str">
        <f>IFERROR(VLOOKUP(ROWS($Z$2:Z335),K335:$L$6000,2,0),"")</f>
        <v/>
      </c>
      <c r="AA335" t="str">
        <f>IFERROR(VLOOKUP(ROWS($AA$2:AA335),K335:$M$6000,3,0),"")</f>
        <v/>
      </c>
    </row>
    <row r="336" spans="11:27" customFormat="1">
      <c r="K336">
        <f>IF(ISNUMBER(SEARCH($A$3,L336)),MAX($K$1:K335)+1,0)</f>
        <v>0</v>
      </c>
      <c r="L336" t="s">
        <v>6829</v>
      </c>
      <c r="M336" t="s">
        <v>6830</v>
      </c>
      <c r="Z336" s="32" t="str">
        <f>IFERROR(VLOOKUP(ROWS($Z$2:Z336),K336:$L$6000,2,0),"")</f>
        <v/>
      </c>
      <c r="AA336" t="str">
        <f>IFERROR(VLOOKUP(ROWS($AA$2:AA336),K336:$M$6000,3,0),"")</f>
        <v/>
      </c>
    </row>
    <row r="337" spans="11:27" customFormat="1">
      <c r="K337">
        <f>IF(ISNUMBER(SEARCH($A$3,L337)),MAX($K$1:K336)+1,0)</f>
        <v>0</v>
      </c>
      <c r="L337" t="s">
        <v>6829</v>
      </c>
      <c r="M337" t="s">
        <v>6828</v>
      </c>
      <c r="Z337" s="32" t="str">
        <f>IFERROR(VLOOKUP(ROWS($Z$2:Z337),K337:$L$6000,2,0),"")</f>
        <v/>
      </c>
      <c r="AA337" t="str">
        <f>IFERROR(VLOOKUP(ROWS($AA$2:AA337),K337:$M$6000,3,0),"")</f>
        <v/>
      </c>
    </row>
    <row r="338" spans="11:27" customFormat="1">
      <c r="K338">
        <f>IF(ISNUMBER(SEARCH($A$3,L338)),MAX($K$1:K337)+1,0)</f>
        <v>0</v>
      </c>
      <c r="L338" t="s">
        <v>6827</v>
      </c>
      <c r="M338" t="s">
        <v>6826</v>
      </c>
      <c r="Z338" s="32" t="str">
        <f>IFERROR(VLOOKUP(ROWS($Z$2:Z338),K338:$L$6000,2,0),"")</f>
        <v/>
      </c>
      <c r="AA338" t="str">
        <f>IFERROR(VLOOKUP(ROWS($AA$2:AA338),K338:$M$6000,3,0),"")</f>
        <v/>
      </c>
    </row>
    <row r="339" spans="11:27" customFormat="1">
      <c r="K339">
        <f>IF(ISNUMBER(SEARCH($A$3,L339)),MAX($K$1:K338)+1,0)</f>
        <v>0</v>
      </c>
      <c r="L339" t="s">
        <v>6825</v>
      </c>
      <c r="M339" t="s">
        <v>6824</v>
      </c>
      <c r="Z339" s="32" t="str">
        <f>IFERROR(VLOOKUP(ROWS($Z$2:Z339),K339:$L$6000,2,0),"")</f>
        <v/>
      </c>
      <c r="AA339" t="str">
        <f>IFERROR(VLOOKUP(ROWS($AA$2:AA339),K339:$M$6000,3,0),"")</f>
        <v/>
      </c>
    </row>
    <row r="340" spans="11:27" customFormat="1">
      <c r="K340">
        <f>IF(ISNUMBER(SEARCH($A$3,L340)),MAX($K$1:K339)+1,0)</f>
        <v>0</v>
      </c>
      <c r="L340" t="s">
        <v>6823</v>
      </c>
      <c r="M340" t="s">
        <v>6822</v>
      </c>
      <c r="Z340" s="32" t="str">
        <f>IFERROR(VLOOKUP(ROWS($Z$2:Z340),K340:$L$6000,2,0),"")</f>
        <v/>
      </c>
      <c r="AA340" t="str">
        <f>IFERROR(VLOOKUP(ROWS($AA$2:AA340),K340:$M$6000,3,0),"")</f>
        <v/>
      </c>
    </row>
    <row r="341" spans="11:27" customFormat="1">
      <c r="K341">
        <f>IF(ISNUMBER(SEARCH($A$3,L341)),MAX($K$1:K340)+1,0)</f>
        <v>0</v>
      </c>
      <c r="L341" t="s">
        <v>6820</v>
      </c>
      <c r="M341" t="s">
        <v>6821</v>
      </c>
      <c r="Z341" s="32" t="str">
        <f>IFERROR(VLOOKUP(ROWS($Z$2:Z341),K341:$L$6000,2,0),"")</f>
        <v/>
      </c>
      <c r="AA341" t="str">
        <f>IFERROR(VLOOKUP(ROWS($AA$2:AA341),K341:$M$6000,3,0),"")</f>
        <v/>
      </c>
    </row>
    <row r="342" spans="11:27" customFormat="1">
      <c r="K342">
        <f>IF(ISNUMBER(SEARCH($A$3,L342)),MAX($K$1:K341)+1,0)</f>
        <v>0</v>
      </c>
      <c r="L342" t="s">
        <v>6820</v>
      </c>
      <c r="M342" t="s">
        <v>6819</v>
      </c>
      <c r="Z342" s="32" t="str">
        <f>IFERROR(VLOOKUP(ROWS($Z$2:Z342),K342:$L$6000,2,0),"")</f>
        <v/>
      </c>
      <c r="AA342" t="str">
        <f>IFERROR(VLOOKUP(ROWS($AA$2:AA342),K342:$M$6000,3,0),"")</f>
        <v/>
      </c>
    </row>
    <row r="343" spans="11:27" customFormat="1">
      <c r="K343">
        <f>IF(ISNUMBER(SEARCH($A$3,L343)),MAX($K$1:K342)+1,0)</f>
        <v>0</v>
      </c>
      <c r="L343" t="s">
        <v>6818</v>
      </c>
      <c r="M343" t="s">
        <v>6817</v>
      </c>
      <c r="Z343" s="32" t="str">
        <f>IFERROR(VLOOKUP(ROWS($Z$2:Z343),K343:$L$6000,2,0),"")</f>
        <v/>
      </c>
      <c r="AA343" t="str">
        <f>IFERROR(VLOOKUP(ROWS($AA$2:AA343),K343:$M$6000,3,0),"")</f>
        <v/>
      </c>
    </row>
    <row r="344" spans="11:27" customFormat="1">
      <c r="K344">
        <f>IF(ISNUMBER(SEARCH($A$3,L344)),MAX($K$1:K343)+1,0)</f>
        <v>0</v>
      </c>
      <c r="L344" t="s">
        <v>6816</v>
      </c>
      <c r="M344" t="s">
        <v>6815</v>
      </c>
      <c r="Z344" s="32" t="str">
        <f>IFERROR(VLOOKUP(ROWS($Z$2:Z344),K344:$L$6000,2,0),"")</f>
        <v/>
      </c>
      <c r="AA344" t="str">
        <f>IFERROR(VLOOKUP(ROWS($AA$2:AA344),K344:$M$6000,3,0),"")</f>
        <v/>
      </c>
    </row>
    <row r="345" spans="11:27" customFormat="1">
      <c r="K345">
        <f>IF(ISNUMBER(SEARCH($A$3,L345)),MAX($K$1:K344)+1,0)</f>
        <v>0</v>
      </c>
      <c r="L345" t="s">
        <v>6814</v>
      </c>
      <c r="M345" t="s">
        <v>6813</v>
      </c>
      <c r="Z345" s="32" t="str">
        <f>IFERROR(VLOOKUP(ROWS($Z$2:Z345),K345:$L$6000,2,0),"")</f>
        <v/>
      </c>
      <c r="AA345" t="str">
        <f>IFERROR(VLOOKUP(ROWS($AA$2:AA345),K345:$M$6000,3,0),"")</f>
        <v/>
      </c>
    </row>
    <row r="346" spans="11:27" customFormat="1">
      <c r="K346">
        <f>IF(ISNUMBER(SEARCH($A$3,L346)),MAX($K$1:K345)+1,0)</f>
        <v>0</v>
      </c>
      <c r="L346" t="s">
        <v>6812</v>
      </c>
      <c r="M346" t="s">
        <v>6811</v>
      </c>
      <c r="Z346" s="32" t="str">
        <f>IFERROR(VLOOKUP(ROWS($Z$2:Z346),K346:$L$6000,2,0),"")</f>
        <v/>
      </c>
      <c r="AA346" t="str">
        <f>IFERROR(VLOOKUP(ROWS($AA$2:AA346),K346:$M$6000,3,0),"")</f>
        <v/>
      </c>
    </row>
    <row r="347" spans="11:27" customFormat="1">
      <c r="K347">
        <f>IF(ISNUMBER(SEARCH($A$3,L347)),MAX($K$1:K346)+1,0)</f>
        <v>0</v>
      </c>
      <c r="L347" t="s">
        <v>6810</v>
      </c>
      <c r="M347" t="s">
        <v>6809</v>
      </c>
      <c r="Z347" s="32" t="str">
        <f>IFERROR(VLOOKUP(ROWS($Z$2:Z347),K347:$L$6000,2,0),"")</f>
        <v/>
      </c>
      <c r="AA347" t="str">
        <f>IFERROR(VLOOKUP(ROWS($AA$2:AA347),K347:$M$6000,3,0),"")</f>
        <v/>
      </c>
    </row>
    <row r="348" spans="11:27" customFormat="1">
      <c r="K348">
        <f>IF(ISNUMBER(SEARCH($A$3,L348)),MAX($K$1:K347)+1,0)</f>
        <v>0</v>
      </c>
      <c r="L348" t="s">
        <v>6807</v>
      </c>
      <c r="M348" t="s">
        <v>6808</v>
      </c>
      <c r="Z348" s="32" t="str">
        <f>IFERROR(VLOOKUP(ROWS($Z$2:Z348),K348:$L$6000,2,0),"")</f>
        <v/>
      </c>
      <c r="AA348" t="str">
        <f>IFERROR(VLOOKUP(ROWS($AA$2:AA348),K348:$M$6000,3,0),"")</f>
        <v/>
      </c>
    </row>
    <row r="349" spans="11:27" customFormat="1">
      <c r="K349">
        <f>IF(ISNUMBER(SEARCH($A$3,L349)),MAX($K$1:K348)+1,0)</f>
        <v>0</v>
      </c>
      <c r="L349" t="s">
        <v>6807</v>
      </c>
      <c r="M349" t="s">
        <v>6806</v>
      </c>
      <c r="Z349" s="32" t="str">
        <f>IFERROR(VLOOKUP(ROWS($Z$2:Z349),K349:$L$6000,2,0),"")</f>
        <v/>
      </c>
      <c r="AA349" t="str">
        <f>IFERROR(VLOOKUP(ROWS($AA$2:AA349),K349:$M$6000,3,0),"")</f>
        <v/>
      </c>
    </row>
    <row r="350" spans="11:27" customFormat="1">
      <c r="K350">
        <f>IF(ISNUMBER(SEARCH($A$3,L350)),MAX($K$1:K349)+1,0)</f>
        <v>0</v>
      </c>
      <c r="L350" t="s">
        <v>6805</v>
      </c>
      <c r="M350" t="s">
        <v>6804</v>
      </c>
      <c r="Z350" s="32" t="str">
        <f>IFERROR(VLOOKUP(ROWS($Z$2:Z350),K350:$L$6000,2,0),"")</f>
        <v/>
      </c>
      <c r="AA350" t="str">
        <f>IFERROR(VLOOKUP(ROWS($AA$2:AA350),K350:$M$6000,3,0),"")</f>
        <v/>
      </c>
    </row>
    <row r="351" spans="11:27" customFormat="1">
      <c r="K351">
        <f>IF(ISNUMBER(SEARCH($A$3,L351)),MAX($K$1:K350)+1,0)</f>
        <v>0</v>
      </c>
      <c r="L351" t="s">
        <v>6803</v>
      </c>
      <c r="M351" t="s">
        <v>6802</v>
      </c>
      <c r="Z351" s="32" t="str">
        <f>IFERROR(VLOOKUP(ROWS($Z$2:Z351),K351:$L$6000,2,0),"")</f>
        <v/>
      </c>
      <c r="AA351" t="str">
        <f>IFERROR(VLOOKUP(ROWS($AA$2:AA351),K351:$M$6000,3,0),"")</f>
        <v/>
      </c>
    </row>
    <row r="352" spans="11:27" customFormat="1">
      <c r="K352">
        <f>IF(ISNUMBER(SEARCH($A$3,L352)),MAX($K$1:K351)+1,0)</f>
        <v>0</v>
      </c>
      <c r="L352" t="s">
        <v>6800</v>
      </c>
      <c r="M352" t="s">
        <v>6801</v>
      </c>
      <c r="Z352" s="32" t="str">
        <f>IFERROR(VLOOKUP(ROWS($Z$2:Z352),K352:$L$6000,2,0),"")</f>
        <v/>
      </c>
      <c r="AA352" t="str">
        <f>IFERROR(VLOOKUP(ROWS($AA$2:AA352),K352:$M$6000,3,0),"")</f>
        <v/>
      </c>
    </row>
    <row r="353" spans="11:27" customFormat="1">
      <c r="K353">
        <f>IF(ISNUMBER(SEARCH($A$3,L353)),MAX($K$1:K352)+1,0)</f>
        <v>0</v>
      </c>
      <c r="L353" t="s">
        <v>6800</v>
      </c>
      <c r="M353" t="s">
        <v>6799</v>
      </c>
      <c r="Z353" s="32" t="str">
        <f>IFERROR(VLOOKUP(ROWS($Z$2:Z353),K353:$L$6000,2,0),"")</f>
        <v/>
      </c>
      <c r="AA353" t="str">
        <f>IFERROR(VLOOKUP(ROWS($AA$2:AA353),K353:$M$6000,3,0),"")</f>
        <v/>
      </c>
    </row>
    <row r="354" spans="11:27" customFormat="1">
      <c r="K354">
        <f>IF(ISNUMBER(SEARCH($A$3,L354)),MAX($K$1:K353)+1,0)</f>
        <v>0</v>
      </c>
      <c r="L354" t="s">
        <v>6797</v>
      </c>
      <c r="M354" t="s">
        <v>6798</v>
      </c>
      <c r="Z354" s="32" t="str">
        <f>IFERROR(VLOOKUP(ROWS($Z$2:Z354),K354:$L$6000,2,0),"")</f>
        <v/>
      </c>
      <c r="AA354" t="str">
        <f>IFERROR(VLOOKUP(ROWS($AA$2:AA354),K354:$M$6000,3,0),"")</f>
        <v/>
      </c>
    </row>
    <row r="355" spans="11:27" customFormat="1">
      <c r="K355">
        <f>IF(ISNUMBER(SEARCH($A$3,L355)),MAX($K$1:K354)+1,0)</f>
        <v>0</v>
      </c>
      <c r="L355" t="s">
        <v>6797</v>
      </c>
      <c r="M355" t="s">
        <v>6796</v>
      </c>
      <c r="Z355" s="32" t="str">
        <f>IFERROR(VLOOKUP(ROWS($Z$2:Z355),K355:$L$6000,2,0),"")</f>
        <v/>
      </c>
      <c r="AA355" t="str">
        <f>IFERROR(VLOOKUP(ROWS($AA$2:AA355),K355:$M$6000,3,0),"")</f>
        <v/>
      </c>
    </row>
    <row r="356" spans="11:27" customFormat="1">
      <c r="K356">
        <f>IF(ISNUMBER(SEARCH($A$3,L356)),MAX($K$1:K355)+1,0)</f>
        <v>0</v>
      </c>
      <c r="L356" t="s">
        <v>6795</v>
      </c>
      <c r="M356" t="s">
        <v>6794</v>
      </c>
      <c r="Z356" s="32" t="str">
        <f>IFERROR(VLOOKUP(ROWS($Z$2:Z356),K356:$L$6000,2,0),"")</f>
        <v/>
      </c>
      <c r="AA356" t="str">
        <f>IFERROR(VLOOKUP(ROWS($AA$2:AA356),K356:$M$6000,3,0),"")</f>
        <v/>
      </c>
    </row>
    <row r="357" spans="11:27" customFormat="1">
      <c r="K357">
        <f>IF(ISNUMBER(SEARCH($A$3,L357)),MAX($K$1:K356)+1,0)</f>
        <v>0</v>
      </c>
      <c r="L357" t="s">
        <v>6793</v>
      </c>
      <c r="M357" t="s">
        <v>6792</v>
      </c>
      <c r="Z357" s="32" t="str">
        <f>IFERROR(VLOOKUP(ROWS($Z$2:Z357),K357:$L$6000,2,0),"")</f>
        <v/>
      </c>
      <c r="AA357" t="str">
        <f>IFERROR(VLOOKUP(ROWS($AA$2:AA357),K357:$M$6000,3,0),"")</f>
        <v/>
      </c>
    </row>
    <row r="358" spans="11:27" customFormat="1">
      <c r="K358">
        <f>IF(ISNUMBER(SEARCH($A$3,L358)),MAX($K$1:K357)+1,0)</f>
        <v>0</v>
      </c>
      <c r="L358" t="s">
        <v>6791</v>
      </c>
      <c r="M358" t="s">
        <v>6790</v>
      </c>
      <c r="Z358" s="32" t="str">
        <f>IFERROR(VLOOKUP(ROWS($Z$2:Z358),K358:$L$6000,2,0),"")</f>
        <v/>
      </c>
      <c r="AA358" t="str">
        <f>IFERROR(VLOOKUP(ROWS($AA$2:AA358),K358:$M$6000,3,0),"")</f>
        <v/>
      </c>
    </row>
    <row r="359" spans="11:27" customFormat="1">
      <c r="K359">
        <f>IF(ISNUMBER(SEARCH($A$3,L359)),MAX($K$1:K358)+1,0)</f>
        <v>0</v>
      </c>
      <c r="L359" t="s">
        <v>6789</v>
      </c>
      <c r="M359" t="s">
        <v>6788</v>
      </c>
      <c r="Z359" s="32" t="str">
        <f>IFERROR(VLOOKUP(ROWS($Z$2:Z359),K359:$L$6000,2,0),"")</f>
        <v/>
      </c>
      <c r="AA359" t="str">
        <f>IFERROR(VLOOKUP(ROWS($AA$2:AA359),K359:$M$6000,3,0),"")</f>
        <v/>
      </c>
    </row>
    <row r="360" spans="11:27" customFormat="1">
      <c r="K360">
        <f>IF(ISNUMBER(SEARCH($A$3,L360)),MAX($K$1:K359)+1,0)</f>
        <v>0</v>
      </c>
      <c r="L360" t="s">
        <v>6787</v>
      </c>
      <c r="M360" t="s">
        <v>6786</v>
      </c>
      <c r="Z360" s="32" t="str">
        <f>IFERROR(VLOOKUP(ROWS($Z$2:Z360),K360:$L$6000,2,0),"")</f>
        <v/>
      </c>
      <c r="AA360" t="str">
        <f>IFERROR(VLOOKUP(ROWS($AA$2:AA360),K360:$M$6000,3,0),"")</f>
        <v/>
      </c>
    </row>
    <row r="361" spans="11:27" customFormat="1">
      <c r="K361">
        <f>IF(ISNUMBER(SEARCH($A$3,L361)),MAX($K$1:K360)+1,0)</f>
        <v>0</v>
      </c>
      <c r="L361" t="s">
        <v>6785</v>
      </c>
      <c r="M361" t="s">
        <v>6784</v>
      </c>
      <c r="Z361" s="32" t="str">
        <f>IFERROR(VLOOKUP(ROWS($Z$2:Z361),K361:$L$6000,2,0),"")</f>
        <v/>
      </c>
      <c r="AA361" t="str">
        <f>IFERROR(VLOOKUP(ROWS($AA$2:AA361),K361:$M$6000,3,0),"")</f>
        <v/>
      </c>
    </row>
    <row r="362" spans="11:27" customFormat="1">
      <c r="K362">
        <f>IF(ISNUMBER(SEARCH($A$3,L362)),MAX($K$1:K361)+1,0)</f>
        <v>0</v>
      </c>
      <c r="L362" t="s">
        <v>6783</v>
      </c>
      <c r="M362" t="s">
        <v>6782</v>
      </c>
      <c r="Z362" s="32" t="str">
        <f>IFERROR(VLOOKUP(ROWS($Z$2:Z362),K362:$L$6000,2,0),"")</f>
        <v/>
      </c>
      <c r="AA362" t="str">
        <f>IFERROR(VLOOKUP(ROWS($AA$2:AA362),K362:$M$6000,3,0),"")</f>
        <v/>
      </c>
    </row>
    <row r="363" spans="11:27" customFormat="1">
      <c r="K363">
        <f>IF(ISNUMBER(SEARCH($A$3,L363)),MAX($K$1:K362)+1,0)</f>
        <v>0</v>
      </c>
      <c r="L363" t="s">
        <v>6781</v>
      </c>
      <c r="M363" t="s">
        <v>6780</v>
      </c>
      <c r="Z363" s="32" t="str">
        <f>IFERROR(VLOOKUP(ROWS($Z$2:Z363),K363:$L$6000,2,0),"")</f>
        <v/>
      </c>
      <c r="AA363" t="str">
        <f>IFERROR(VLOOKUP(ROWS($AA$2:AA363),K363:$M$6000,3,0),"")</f>
        <v/>
      </c>
    </row>
    <row r="364" spans="11:27" customFormat="1">
      <c r="K364">
        <f>IF(ISNUMBER(SEARCH($A$3,L364)),MAX($K$1:K363)+1,0)</f>
        <v>0</v>
      </c>
      <c r="L364" t="s">
        <v>6779</v>
      </c>
      <c r="M364" t="s">
        <v>6778</v>
      </c>
      <c r="Z364" s="32" t="str">
        <f>IFERROR(VLOOKUP(ROWS($Z$2:Z364),K364:$L$6000,2,0),"")</f>
        <v/>
      </c>
      <c r="AA364" t="str">
        <f>IFERROR(VLOOKUP(ROWS($AA$2:AA364),K364:$M$6000,3,0),"")</f>
        <v/>
      </c>
    </row>
    <row r="365" spans="11:27" customFormat="1">
      <c r="K365">
        <f>IF(ISNUMBER(SEARCH($A$3,L365)),MAX($K$1:K364)+1,0)</f>
        <v>0</v>
      </c>
      <c r="L365" t="s">
        <v>6776</v>
      </c>
      <c r="M365" t="s">
        <v>6777</v>
      </c>
      <c r="Z365" s="32" t="str">
        <f>IFERROR(VLOOKUP(ROWS($Z$2:Z365),K365:$L$6000,2,0),"")</f>
        <v/>
      </c>
      <c r="AA365" t="str">
        <f>IFERROR(VLOOKUP(ROWS($AA$2:AA365),K365:$M$6000,3,0),"")</f>
        <v/>
      </c>
    </row>
    <row r="366" spans="11:27" customFormat="1">
      <c r="K366">
        <f>IF(ISNUMBER(SEARCH($A$3,L366)),MAX($K$1:K365)+1,0)</f>
        <v>0</v>
      </c>
      <c r="L366" t="s">
        <v>6776</v>
      </c>
      <c r="M366" t="s">
        <v>6775</v>
      </c>
      <c r="Z366" s="32" t="str">
        <f>IFERROR(VLOOKUP(ROWS($Z$2:Z366),K366:$L$6000,2,0),"")</f>
        <v/>
      </c>
      <c r="AA366" t="str">
        <f>IFERROR(VLOOKUP(ROWS($AA$2:AA366),K366:$M$6000,3,0),"")</f>
        <v/>
      </c>
    </row>
    <row r="367" spans="11:27" customFormat="1">
      <c r="K367">
        <f>IF(ISNUMBER(SEARCH($A$3,L367)),MAX($K$1:K366)+1,0)</f>
        <v>0</v>
      </c>
      <c r="L367" t="s">
        <v>6774</v>
      </c>
      <c r="M367" t="s">
        <v>6773</v>
      </c>
      <c r="Z367" s="32" t="str">
        <f>IFERROR(VLOOKUP(ROWS($Z$2:Z367),K367:$L$6000,2,0),"")</f>
        <v/>
      </c>
      <c r="AA367" t="str">
        <f>IFERROR(VLOOKUP(ROWS($AA$2:AA367),K367:$M$6000,3,0),"")</f>
        <v/>
      </c>
    </row>
    <row r="368" spans="11:27" customFormat="1">
      <c r="K368">
        <f>IF(ISNUMBER(SEARCH($A$3,L368)),MAX($K$1:K367)+1,0)</f>
        <v>0</v>
      </c>
      <c r="L368" t="s">
        <v>6772</v>
      </c>
      <c r="M368" t="s">
        <v>6771</v>
      </c>
      <c r="Z368" s="32" t="str">
        <f>IFERROR(VLOOKUP(ROWS($Z$2:Z368),K368:$L$6000,2,0),"")</f>
        <v/>
      </c>
      <c r="AA368" t="str">
        <f>IFERROR(VLOOKUP(ROWS($AA$2:AA368),K368:$M$6000,3,0),"")</f>
        <v/>
      </c>
    </row>
    <row r="369" spans="11:27" customFormat="1">
      <c r="K369">
        <f>IF(ISNUMBER(SEARCH($A$3,L369)),MAX($K$1:K368)+1,0)</f>
        <v>0</v>
      </c>
      <c r="L369" t="s">
        <v>6770</v>
      </c>
      <c r="M369" t="s">
        <v>6769</v>
      </c>
      <c r="Z369" s="32" t="str">
        <f>IFERROR(VLOOKUP(ROWS($Z$2:Z369),K369:$L$6000,2,0),"")</f>
        <v/>
      </c>
      <c r="AA369" t="str">
        <f>IFERROR(VLOOKUP(ROWS($AA$2:AA369),K369:$M$6000,3,0),"")</f>
        <v/>
      </c>
    </row>
    <row r="370" spans="11:27" customFormat="1">
      <c r="K370">
        <f>IF(ISNUMBER(SEARCH($A$3,L370)),MAX($K$1:K369)+1,0)</f>
        <v>0</v>
      </c>
      <c r="L370" t="s">
        <v>6768</v>
      </c>
      <c r="M370" t="s">
        <v>6767</v>
      </c>
      <c r="Z370" s="32" t="str">
        <f>IFERROR(VLOOKUP(ROWS($Z$2:Z370),K370:$L$6000,2,0),"")</f>
        <v/>
      </c>
      <c r="AA370" t="str">
        <f>IFERROR(VLOOKUP(ROWS($AA$2:AA370),K370:$M$6000,3,0),"")</f>
        <v/>
      </c>
    </row>
    <row r="371" spans="11:27" customFormat="1">
      <c r="K371">
        <f>IF(ISNUMBER(SEARCH($A$3,L371)),MAX($K$1:K370)+1,0)</f>
        <v>0</v>
      </c>
      <c r="L371" t="s">
        <v>6766</v>
      </c>
      <c r="M371" t="s">
        <v>6765</v>
      </c>
      <c r="Z371" s="32" t="str">
        <f>IFERROR(VLOOKUP(ROWS($Z$2:Z371),K371:$L$6000,2,0),"")</f>
        <v/>
      </c>
      <c r="AA371" t="str">
        <f>IFERROR(VLOOKUP(ROWS($AA$2:AA371),K371:$M$6000,3,0),"")</f>
        <v/>
      </c>
    </row>
    <row r="372" spans="11:27" customFormat="1">
      <c r="K372">
        <f>IF(ISNUMBER(SEARCH($A$3,L372)),MAX($K$1:K371)+1,0)</f>
        <v>0</v>
      </c>
      <c r="L372" t="s">
        <v>6763</v>
      </c>
      <c r="M372" t="s">
        <v>6764</v>
      </c>
      <c r="Z372" s="32" t="str">
        <f>IFERROR(VLOOKUP(ROWS($Z$2:Z372),K372:$L$6000,2,0),"")</f>
        <v/>
      </c>
      <c r="AA372" t="str">
        <f>IFERROR(VLOOKUP(ROWS($AA$2:AA372),K372:$M$6000,3,0),"")</f>
        <v/>
      </c>
    </row>
    <row r="373" spans="11:27" customFormat="1">
      <c r="K373">
        <f>IF(ISNUMBER(SEARCH($A$3,L373)),MAX($K$1:K372)+1,0)</f>
        <v>0</v>
      </c>
      <c r="L373" t="s">
        <v>6763</v>
      </c>
      <c r="M373" t="s">
        <v>6762</v>
      </c>
      <c r="Z373" s="32" t="str">
        <f>IFERROR(VLOOKUP(ROWS($Z$2:Z373),K373:$L$6000,2,0),"")</f>
        <v/>
      </c>
      <c r="AA373" t="str">
        <f>IFERROR(VLOOKUP(ROWS($AA$2:AA373),K373:$M$6000,3,0),"")</f>
        <v/>
      </c>
    </row>
    <row r="374" spans="11:27" customFormat="1">
      <c r="K374">
        <f>IF(ISNUMBER(SEARCH($A$3,L374)),MAX($K$1:K373)+1,0)</f>
        <v>0</v>
      </c>
      <c r="L374" t="s">
        <v>6761</v>
      </c>
      <c r="M374" t="s">
        <v>6760</v>
      </c>
      <c r="Z374" s="32" t="str">
        <f>IFERROR(VLOOKUP(ROWS($Z$2:Z374),K374:$L$6000,2,0),"")</f>
        <v/>
      </c>
      <c r="AA374" t="str">
        <f>IFERROR(VLOOKUP(ROWS($AA$2:AA374),K374:$M$6000,3,0),"")</f>
        <v/>
      </c>
    </row>
    <row r="375" spans="11:27" customFormat="1">
      <c r="K375">
        <f>IF(ISNUMBER(SEARCH($A$3,L375)),MAX($K$1:K374)+1,0)</f>
        <v>0</v>
      </c>
      <c r="L375" t="s">
        <v>6759</v>
      </c>
      <c r="M375" t="s">
        <v>6758</v>
      </c>
      <c r="Z375" s="32" t="str">
        <f>IFERROR(VLOOKUP(ROWS($Z$2:Z375),K375:$L$6000,2,0),"")</f>
        <v/>
      </c>
      <c r="AA375" t="str">
        <f>IFERROR(VLOOKUP(ROWS($AA$2:AA375),K375:$M$6000,3,0),"")</f>
        <v/>
      </c>
    </row>
    <row r="376" spans="11:27" customFormat="1">
      <c r="K376">
        <f>IF(ISNUMBER(SEARCH($A$3,L376)),MAX($K$1:K375)+1,0)</f>
        <v>0</v>
      </c>
      <c r="L376" t="s">
        <v>6757</v>
      </c>
      <c r="M376" t="s">
        <v>6756</v>
      </c>
      <c r="Z376" s="32" t="str">
        <f>IFERROR(VLOOKUP(ROWS($Z$2:Z376),K376:$L$6000,2,0),"")</f>
        <v/>
      </c>
      <c r="AA376" t="str">
        <f>IFERROR(VLOOKUP(ROWS($AA$2:AA376),K376:$M$6000,3,0),"")</f>
        <v/>
      </c>
    </row>
    <row r="377" spans="11:27" customFormat="1">
      <c r="K377">
        <f>IF(ISNUMBER(SEARCH($A$3,L377)),MAX($K$1:K376)+1,0)</f>
        <v>0</v>
      </c>
      <c r="L377" t="s">
        <v>6755</v>
      </c>
      <c r="M377" t="s">
        <v>6754</v>
      </c>
      <c r="Z377" s="32" t="str">
        <f>IFERROR(VLOOKUP(ROWS($Z$2:Z377),K377:$L$6000,2,0),"")</f>
        <v/>
      </c>
      <c r="AA377" t="str">
        <f>IFERROR(VLOOKUP(ROWS($AA$2:AA377),K377:$M$6000,3,0),"")</f>
        <v/>
      </c>
    </row>
    <row r="378" spans="11:27" customFormat="1">
      <c r="K378">
        <f>IF(ISNUMBER(SEARCH($A$3,L378)),MAX($K$1:K377)+1,0)</f>
        <v>0</v>
      </c>
      <c r="L378" t="s">
        <v>6753</v>
      </c>
      <c r="M378" t="s">
        <v>6752</v>
      </c>
      <c r="Z378" s="32" t="str">
        <f>IFERROR(VLOOKUP(ROWS($Z$2:Z378),K378:$L$6000,2,0),"")</f>
        <v/>
      </c>
      <c r="AA378" t="str">
        <f>IFERROR(VLOOKUP(ROWS($AA$2:AA378),K378:$M$6000,3,0),"")</f>
        <v/>
      </c>
    </row>
    <row r="379" spans="11:27" customFormat="1">
      <c r="K379">
        <f>IF(ISNUMBER(SEARCH($A$3,L379)),MAX($K$1:K378)+1,0)</f>
        <v>0</v>
      </c>
      <c r="L379" t="s">
        <v>6751</v>
      </c>
      <c r="M379" t="s">
        <v>6750</v>
      </c>
      <c r="Z379" s="32" t="str">
        <f>IFERROR(VLOOKUP(ROWS($Z$2:Z379),K379:$L$6000,2,0),"")</f>
        <v/>
      </c>
      <c r="AA379" t="str">
        <f>IFERROR(VLOOKUP(ROWS($AA$2:AA379),K379:$M$6000,3,0),"")</f>
        <v/>
      </c>
    </row>
    <row r="380" spans="11:27" customFormat="1">
      <c r="K380">
        <f>IF(ISNUMBER(SEARCH($A$3,L380)),MAX($K$1:K379)+1,0)</f>
        <v>0</v>
      </c>
      <c r="L380" t="s">
        <v>6749</v>
      </c>
      <c r="M380" t="s">
        <v>6748</v>
      </c>
      <c r="Z380" s="32" t="str">
        <f>IFERROR(VLOOKUP(ROWS($Z$2:Z380),K380:$L$6000,2,0),"")</f>
        <v/>
      </c>
      <c r="AA380" t="str">
        <f>IFERROR(VLOOKUP(ROWS($AA$2:AA380),K380:$M$6000,3,0),"")</f>
        <v/>
      </c>
    </row>
    <row r="381" spans="11:27" customFormat="1">
      <c r="K381">
        <f>IF(ISNUMBER(SEARCH($A$3,L381)),MAX($K$1:K380)+1,0)</f>
        <v>0</v>
      </c>
      <c r="L381" t="s">
        <v>6747</v>
      </c>
      <c r="M381" t="s">
        <v>6746</v>
      </c>
      <c r="Z381" s="32" t="str">
        <f>IFERROR(VLOOKUP(ROWS($Z$2:Z381),K381:$L$6000,2,0),"")</f>
        <v/>
      </c>
      <c r="AA381" t="str">
        <f>IFERROR(VLOOKUP(ROWS($AA$2:AA381),K381:$M$6000,3,0),"")</f>
        <v/>
      </c>
    </row>
    <row r="382" spans="11:27" customFormat="1">
      <c r="K382">
        <f>IF(ISNUMBER(SEARCH($A$3,L382)),MAX($K$1:K381)+1,0)</f>
        <v>0</v>
      </c>
      <c r="L382" t="s">
        <v>6745</v>
      </c>
      <c r="M382" t="s">
        <v>6744</v>
      </c>
      <c r="Z382" s="32" t="str">
        <f>IFERROR(VLOOKUP(ROWS($Z$2:Z382),K382:$L$6000,2,0),"")</f>
        <v/>
      </c>
      <c r="AA382" t="str">
        <f>IFERROR(VLOOKUP(ROWS($AA$2:AA382),K382:$M$6000,3,0),"")</f>
        <v/>
      </c>
    </row>
    <row r="383" spans="11:27" customFormat="1">
      <c r="K383">
        <f>IF(ISNUMBER(SEARCH($A$3,L383)),MAX($K$1:K382)+1,0)</f>
        <v>0</v>
      </c>
      <c r="L383" t="s">
        <v>6743</v>
      </c>
      <c r="M383" t="s">
        <v>6742</v>
      </c>
      <c r="Z383" s="32" t="str">
        <f>IFERROR(VLOOKUP(ROWS($Z$2:Z383),K383:$L$6000,2,0),"")</f>
        <v/>
      </c>
      <c r="AA383" t="str">
        <f>IFERROR(VLOOKUP(ROWS($AA$2:AA383),K383:$M$6000,3,0),"")</f>
        <v/>
      </c>
    </row>
    <row r="384" spans="11:27" customFormat="1">
      <c r="K384">
        <f>IF(ISNUMBER(SEARCH($A$3,L384)),MAX($K$1:K383)+1,0)</f>
        <v>0</v>
      </c>
      <c r="L384" t="s">
        <v>6740</v>
      </c>
      <c r="M384" t="s">
        <v>6741</v>
      </c>
      <c r="Z384" s="32" t="str">
        <f>IFERROR(VLOOKUP(ROWS($Z$2:Z384),K384:$L$6000,2,0),"")</f>
        <v/>
      </c>
      <c r="AA384" t="str">
        <f>IFERROR(VLOOKUP(ROWS($AA$2:AA384),K384:$M$6000,3,0),"")</f>
        <v/>
      </c>
    </row>
    <row r="385" spans="11:27" customFormat="1">
      <c r="K385">
        <f>IF(ISNUMBER(SEARCH($A$3,L385)),MAX($K$1:K384)+1,0)</f>
        <v>0</v>
      </c>
      <c r="L385" t="s">
        <v>6740</v>
      </c>
      <c r="M385" t="s">
        <v>6739</v>
      </c>
      <c r="Z385" s="32" t="str">
        <f>IFERROR(VLOOKUP(ROWS($Z$2:Z385),K385:$L$6000,2,0),"")</f>
        <v/>
      </c>
      <c r="AA385" t="str">
        <f>IFERROR(VLOOKUP(ROWS($AA$2:AA385),K385:$M$6000,3,0),"")</f>
        <v/>
      </c>
    </row>
    <row r="386" spans="11:27" customFormat="1">
      <c r="K386">
        <f>IF(ISNUMBER(SEARCH($A$3,L386)),MAX($K$1:K385)+1,0)</f>
        <v>0</v>
      </c>
      <c r="L386" t="s">
        <v>6738</v>
      </c>
      <c r="M386" t="s">
        <v>6737</v>
      </c>
      <c r="Z386" s="32" t="str">
        <f>IFERROR(VLOOKUP(ROWS($Z$2:Z386),K386:$L$6000,2,0),"")</f>
        <v/>
      </c>
      <c r="AA386" t="str">
        <f>IFERROR(VLOOKUP(ROWS($AA$2:AA386),K386:$M$6000,3,0),"")</f>
        <v/>
      </c>
    </row>
    <row r="387" spans="11:27" customFormat="1">
      <c r="K387">
        <f>IF(ISNUMBER(SEARCH($A$3,L387)),MAX($K$1:K386)+1,0)</f>
        <v>0</v>
      </c>
      <c r="L387" t="s">
        <v>6735</v>
      </c>
      <c r="M387" t="s">
        <v>6736</v>
      </c>
      <c r="Z387" s="32" t="str">
        <f>IFERROR(VLOOKUP(ROWS($Z$2:Z387),K387:$L$6000,2,0),"")</f>
        <v/>
      </c>
      <c r="AA387" t="str">
        <f>IFERROR(VLOOKUP(ROWS($AA$2:AA387),K387:$M$6000,3,0),"")</f>
        <v/>
      </c>
    </row>
    <row r="388" spans="11:27" customFormat="1">
      <c r="K388">
        <f>IF(ISNUMBER(SEARCH($A$3,L388)),MAX($K$1:K387)+1,0)</f>
        <v>0</v>
      </c>
      <c r="L388" t="s">
        <v>6735</v>
      </c>
      <c r="M388" t="s">
        <v>6734</v>
      </c>
      <c r="Z388" s="32" t="str">
        <f>IFERROR(VLOOKUP(ROWS($Z$2:Z388),K388:$L$6000,2,0),"")</f>
        <v/>
      </c>
      <c r="AA388" t="str">
        <f>IFERROR(VLOOKUP(ROWS($AA$2:AA388),K388:$M$6000,3,0),"")</f>
        <v/>
      </c>
    </row>
    <row r="389" spans="11:27" customFormat="1">
      <c r="K389">
        <f>IF(ISNUMBER(SEARCH($A$3,L389)),MAX($K$1:K388)+1,0)</f>
        <v>0</v>
      </c>
      <c r="L389" t="s">
        <v>6732</v>
      </c>
      <c r="M389" t="s">
        <v>6733</v>
      </c>
      <c r="Z389" s="32" t="str">
        <f>IFERROR(VLOOKUP(ROWS($Z$2:Z389),K389:$L$6000,2,0),"")</f>
        <v/>
      </c>
      <c r="AA389" t="str">
        <f>IFERROR(VLOOKUP(ROWS($AA$2:AA389),K389:$M$6000,3,0),"")</f>
        <v/>
      </c>
    </row>
    <row r="390" spans="11:27" customFormat="1">
      <c r="K390">
        <f>IF(ISNUMBER(SEARCH($A$3,L390)),MAX($K$1:K389)+1,0)</f>
        <v>0</v>
      </c>
      <c r="L390" t="s">
        <v>6732</v>
      </c>
      <c r="M390" t="s">
        <v>6731</v>
      </c>
      <c r="Z390" s="32" t="str">
        <f>IFERROR(VLOOKUP(ROWS($Z$2:Z390),K390:$L$6000,2,0),"")</f>
        <v/>
      </c>
      <c r="AA390" t="str">
        <f>IFERROR(VLOOKUP(ROWS($AA$2:AA390),K390:$M$6000,3,0),"")</f>
        <v/>
      </c>
    </row>
    <row r="391" spans="11:27" customFormat="1">
      <c r="K391">
        <f>IF(ISNUMBER(SEARCH($A$3,L391)),MAX($K$1:K390)+1,0)</f>
        <v>0</v>
      </c>
      <c r="L391" t="s">
        <v>6729</v>
      </c>
      <c r="M391" t="s">
        <v>6730</v>
      </c>
      <c r="Z391" s="32" t="str">
        <f>IFERROR(VLOOKUP(ROWS($Z$2:Z391),K391:$L$6000,2,0),"")</f>
        <v/>
      </c>
      <c r="AA391" t="str">
        <f>IFERROR(VLOOKUP(ROWS($AA$2:AA391),K391:$M$6000,3,0),"")</f>
        <v/>
      </c>
    </row>
    <row r="392" spans="11:27" customFormat="1">
      <c r="K392">
        <f>IF(ISNUMBER(SEARCH($A$3,L392)),MAX($K$1:K391)+1,0)</f>
        <v>0</v>
      </c>
      <c r="L392" t="s">
        <v>6729</v>
      </c>
      <c r="M392" t="s">
        <v>6728</v>
      </c>
      <c r="Z392" s="32" t="str">
        <f>IFERROR(VLOOKUP(ROWS($Z$2:Z392),K392:$L$6000,2,0),"")</f>
        <v/>
      </c>
      <c r="AA392" t="str">
        <f>IFERROR(VLOOKUP(ROWS($AA$2:AA392),K392:$M$6000,3,0),"")</f>
        <v/>
      </c>
    </row>
    <row r="393" spans="11:27" customFormat="1">
      <c r="K393">
        <f>IF(ISNUMBER(SEARCH($A$3,L393)),MAX($K$1:K392)+1,0)</f>
        <v>0</v>
      </c>
      <c r="L393" t="s">
        <v>6726</v>
      </c>
      <c r="M393" t="s">
        <v>6727</v>
      </c>
      <c r="Z393" s="32" t="str">
        <f>IFERROR(VLOOKUP(ROWS($Z$2:Z393),K393:$L$6000,2,0),"")</f>
        <v/>
      </c>
      <c r="AA393" t="str">
        <f>IFERROR(VLOOKUP(ROWS($AA$2:AA393),K393:$M$6000,3,0),"")</f>
        <v/>
      </c>
    </row>
    <row r="394" spans="11:27" customFormat="1">
      <c r="K394">
        <f>IF(ISNUMBER(SEARCH($A$3,L394)),MAX($K$1:K393)+1,0)</f>
        <v>0</v>
      </c>
      <c r="L394" t="s">
        <v>6726</v>
      </c>
      <c r="M394" t="s">
        <v>6725</v>
      </c>
      <c r="Z394" s="32" t="str">
        <f>IFERROR(VLOOKUP(ROWS($Z$2:Z394),K394:$L$6000,2,0),"")</f>
        <v/>
      </c>
      <c r="AA394" t="str">
        <f>IFERROR(VLOOKUP(ROWS($AA$2:AA394),K394:$M$6000,3,0),"")</f>
        <v/>
      </c>
    </row>
    <row r="395" spans="11:27" customFormat="1">
      <c r="K395">
        <f>IF(ISNUMBER(SEARCH($A$3,L395)),MAX($K$1:K394)+1,0)</f>
        <v>0</v>
      </c>
      <c r="L395" t="s">
        <v>6723</v>
      </c>
      <c r="M395" t="s">
        <v>6724</v>
      </c>
      <c r="Z395" s="32" t="str">
        <f>IFERROR(VLOOKUP(ROWS($Z$2:Z395),K395:$L$6000,2,0),"")</f>
        <v/>
      </c>
      <c r="AA395" t="str">
        <f>IFERROR(VLOOKUP(ROWS($AA$2:AA395),K395:$M$6000,3,0),"")</f>
        <v/>
      </c>
    </row>
    <row r="396" spans="11:27" customFormat="1">
      <c r="K396">
        <f>IF(ISNUMBER(SEARCH($A$3,L396)),MAX($K$1:K395)+1,0)</f>
        <v>0</v>
      </c>
      <c r="L396" t="s">
        <v>6723</v>
      </c>
      <c r="M396" t="s">
        <v>6722</v>
      </c>
      <c r="Z396" s="32" t="str">
        <f>IFERROR(VLOOKUP(ROWS($Z$2:Z396),K396:$L$6000,2,0),"")</f>
        <v/>
      </c>
      <c r="AA396" t="str">
        <f>IFERROR(VLOOKUP(ROWS($AA$2:AA396),K396:$M$6000,3,0),"")</f>
        <v/>
      </c>
    </row>
    <row r="397" spans="11:27" customFormat="1">
      <c r="K397">
        <f>IF(ISNUMBER(SEARCH($A$3,L397)),MAX($K$1:K396)+1,0)</f>
        <v>0</v>
      </c>
      <c r="L397" t="s">
        <v>6721</v>
      </c>
      <c r="M397" t="s">
        <v>6720</v>
      </c>
      <c r="Z397" s="32" t="str">
        <f>IFERROR(VLOOKUP(ROWS($Z$2:Z397),K397:$L$6000,2,0),"")</f>
        <v/>
      </c>
      <c r="AA397" t="str">
        <f>IFERROR(VLOOKUP(ROWS($AA$2:AA397),K397:$M$6000,3,0),"")</f>
        <v/>
      </c>
    </row>
    <row r="398" spans="11:27" customFormat="1">
      <c r="K398">
        <f>IF(ISNUMBER(SEARCH($A$3,L398)),MAX($K$1:K397)+1,0)</f>
        <v>0</v>
      </c>
      <c r="L398" t="s">
        <v>6718</v>
      </c>
      <c r="M398" t="s">
        <v>6719</v>
      </c>
      <c r="Z398" s="32" t="str">
        <f>IFERROR(VLOOKUP(ROWS($Z$2:Z398),K398:$L$6000,2,0),"")</f>
        <v/>
      </c>
      <c r="AA398" t="str">
        <f>IFERROR(VLOOKUP(ROWS($AA$2:AA398),K398:$M$6000,3,0),"")</f>
        <v/>
      </c>
    </row>
    <row r="399" spans="11:27" customFormat="1">
      <c r="K399">
        <f>IF(ISNUMBER(SEARCH($A$3,L399)),MAX($K$1:K398)+1,0)</f>
        <v>0</v>
      </c>
      <c r="L399" t="s">
        <v>6718</v>
      </c>
      <c r="M399" t="s">
        <v>6717</v>
      </c>
      <c r="Z399" s="32" t="str">
        <f>IFERROR(VLOOKUP(ROWS($Z$2:Z399),K399:$L$6000,2,0),"")</f>
        <v/>
      </c>
      <c r="AA399" t="str">
        <f>IFERROR(VLOOKUP(ROWS($AA$2:AA399),K399:$M$6000,3,0),"")</f>
        <v/>
      </c>
    </row>
    <row r="400" spans="11:27" customFormat="1">
      <c r="K400">
        <f>IF(ISNUMBER(SEARCH($A$3,L400)),MAX($K$1:K399)+1,0)</f>
        <v>0</v>
      </c>
      <c r="L400" t="s">
        <v>6716</v>
      </c>
      <c r="M400" t="s">
        <v>6715</v>
      </c>
      <c r="Z400" s="32" t="str">
        <f>IFERROR(VLOOKUP(ROWS($Z$2:Z400),K400:$L$6000,2,0),"")</f>
        <v/>
      </c>
      <c r="AA400" t="str">
        <f>IFERROR(VLOOKUP(ROWS($AA$2:AA400),K400:$M$6000,3,0),"")</f>
        <v/>
      </c>
    </row>
    <row r="401" spans="11:27" customFormat="1">
      <c r="K401">
        <f>IF(ISNUMBER(SEARCH($A$3,L401)),MAX($K$1:K400)+1,0)</f>
        <v>0</v>
      </c>
      <c r="L401" t="s">
        <v>6714</v>
      </c>
      <c r="M401" t="s">
        <v>6713</v>
      </c>
      <c r="Z401" s="32" t="str">
        <f>IFERROR(VLOOKUP(ROWS($Z$2:Z401),K401:$L$6000,2,0),"")</f>
        <v/>
      </c>
      <c r="AA401" t="str">
        <f>IFERROR(VLOOKUP(ROWS($AA$2:AA401),K401:$M$6000,3,0),"")</f>
        <v/>
      </c>
    </row>
    <row r="402" spans="11:27" customFormat="1">
      <c r="K402">
        <f>IF(ISNUMBER(SEARCH($A$3,L402)),MAX($K$1:K401)+1,0)</f>
        <v>0</v>
      </c>
      <c r="L402" t="s">
        <v>6712</v>
      </c>
      <c r="M402" t="s">
        <v>6711</v>
      </c>
      <c r="Z402" s="32" t="str">
        <f>IFERROR(VLOOKUP(ROWS($Z$2:Z402),K402:$L$6000,2,0),"")</f>
        <v/>
      </c>
      <c r="AA402" t="str">
        <f>IFERROR(VLOOKUP(ROWS($AA$2:AA402),K402:$M$6000,3,0),"")</f>
        <v/>
      </c>
    </row>
    <row r="403" spans="11:27" customFormat="1">
      <c r="K403">
        <f>IF(ISNUMBER(SEARCH($A$3,L403)),MAX($K$1:K402)+1,0)</f>
        <v>0</v>
      </c>
      <c r="L403" t="s">
        <v>6710</v>
      </c>
      <c r="M403" t="s">
        <v>6709</v>
      </c>
      <c r="Z403" s="32" t="str">
        <f>IFERROR(VLOOKUP(ROWS($Z$2:Z403),K403:$L$6000,2,0),"")</f>
        <v/>
      </c>
      <c r="AA403" t="str">
        <f>IFERROR(VLOOKUP(ROWS($AA$2:AA403),K403:$M$6000,3,0),"")</f>
        <v/>
      </c>
    </row>
    <row r="404" spans="11:27" customFormat="1">
      <c r="K404">
        <f>IF(ISNUMBER(SEARCH($A$3,L404)),MAX($K$1:K403)+1,0)</f>
        <v>0</v>
      </c>
      <c r="L404" t="s">
        <v>6707</v>
      </c>
      <c r="M404" t="s">
        <v>6708</v>
      </c>
      <c r="Z404" s="32" t="str">
        <f>IFERROR(VLOOKUP(ROWS($Z$2:Z404),K404:$L$6000,2,0),"")</f>
        <v/>
      </c>
      <c r="AA404" t="str">
        <f>IFERROR(VLOOKUP(ROWS($AA$2:AA404),K404:$M$6000,3,0),"")</f>
        <v/>
      </c>
    </row>
    <row r="405" spans="11:27" customFormat="1">
      <c r="K405">
        <f>IF(ISNUMBER(SEARCH($A$3,L405)),MAX($K$1:K404)+1,0)</f>
        <v>0</v>
      </c>
      <c r="L405" t="s">
        <v>6707</v>
      </c>
      <c r="M405" t="s">
        <v>6706</v>
      </c>
      <c r="Z405" s="32" t="str">
        <f>IFERROR(VLOOKUP(ROWS($Z$2:Z405),K405:$L$6000,2,0),"")</f>
        <v/>
      </c>
      <c r="AA405" t="str">
        <f>IFERROR(VLOOKUP(ROWS($AA$2:AA405),K405:$M$6000,3,0),"")</f>
        <v/>
      </c>
    </row>
    <row r="406" spans="11:27" customFormat="1">
      <c r="K406">
        <f>IF(ISNUMBER(SEARCH($A$3,L406)),MAX($K$1:K405)+1,0)</f>
        <v>0</v>
      </c>
      <c r="L406" t="s">
        <v>6705</v>
      </c>
      <c r="M406" t="s">
        <v>6704</v>
      </c>
      <c r="Z406" s="32" t="str">
        <f>IFERROR(VLOOKUP(ROWS($Z$2:Z406),K406:$L$6000,2,0),"")</f>
        <v/>
      </c>
      <c r="AA406" t="str">
        <f>IFERROR(VLOOKUP(ROWS($AA$2:AA406),K406:$M$6000,3,0),"")</f>
        <v/>
      </c>
    </row>
    <row r="407" spans="11:27" customFormat="1">
      <c r="K407">
        <f>IF(ISNUMBER(SEARCH($A$3,L407)),MAX($K$1:K406)+1,0)</f>
        <v>0</v>
      </c>
      <c r="L407" t="s">
        <v>6703</v>
      </c>
      <c r="M407" t="s">
        <v>6702</v>
      </c>
      <c r="Z407" s="32" t="str">
        <f>IFERROR(VLOOKUP(ROWS($Z$2:Z407),K407:$L$6000,2,0),"")</f>
        <v/>
      </c>
      <c r="AA407" t="str">
        <f>IFERROR(VLOOKUP(ROWS($AA$2:AA407),K407:$M$6000,3,0),"")</f>
        <v/>
      </c>
    </row>
    <row r="408" spans="11:27" customFormat="1">
      <c r="K408">
        <f>IF(ISNUMBER(SEARCH($A$3,L408)),MAX($K$1:K407)+1,0)</f>
        <v>0</v>
      </c>
      <c r="L408" t="s">
        <v>6700</v>
      </c>
      <c r="M408" t="s">
        <v>6701</v>
      </c>
      <c r="Z408" s="32" t="str">
        <f>IFERROR(VLOOKUP(ROWS($Z$2:Z408),K408:$L$6000,2,0),"")</f>
        <v/>
      </c>
      <c r="AA408" t="str">
        <f>IFERROR(VLOOKUP(ROWS($AA$2:AA408),K408:$M$6000,3,0),"")</f>
        <v/>
      </c>
    </row>
    <row r="409" spans="11:27" customFormat="1">
      <c r="K409">
        <f>IF(ISNUMBER(SEARCH($A$3,L409)),MAX($K$1:K408)+1,0)</f>
        <v>0</v>
      </c>
      <c r="L409" t="s">
        <v>6700</v>
      </c>
      <c r="M409" t="s">
        <v>6699</v>
      </c>
      <c r="Z409" s="32" t="str">
        <f>IFERROR(VLOOKUP(ROWS($Z$2:Z409),K409:$L$6000,2,0),"")</f>
        <v/>
      </c>
      <c r="AA409" t="str">
        <f>IFERROR(VLOOKUP(ROWS($AA$2:AA409),K409:$M$6000,3,0),"")</f>
        <v/>
      </c>
    </row>
    <row r="410" spans="11:27" customFormat="1">
      <c r="K410">
        <f>IF(ISNUMBER(SEARCH($A$3,L410)),MAX($K$1:K409)+1,0)</f>
        <v>0</v>
      </c>
      <c r="L410" t="s">
        <v>6697</v>
      </c>
      <c r="M410" t="s">
        <v>6698</v>
      </c>
      <c r="Z410" s="32" t="str">
        <f>IFERROR(VLOOKUP(ROWS($Z$2:Z410),K410:$L$6000,2,0),"")</f>
        <v/>
      </c>
      <c r="AA410" t="str">
        <f>IFERROR(VLOOKUP(ROWS($AA$2:AA410),K410:$M$6000,3,0),"")</f>
        <v/>
      </c>
    </row>
    <row r="411" spans="11:27" customFormat="1">
      <c r="K411">
        <f>IF(ISNUMBER(SEARCH($A$3,L411)),MAX($K$1:K410)+1,0)</f>
        <v>0</v>
      </c>
      <c r="L411" t="s">
        <v>6697</v>
      </c>
      <c r="M411" t="s">
        <v>6696</v>
      </c>
      <c r="Z411" s="32" t="str">
        <f>IFERROR(VLOOKUP(ROWS($Z$2:Z411),K411:$L$6000,2,0),"")</f>
        <v/>
      </c>
      <c r="AA411" t="str">
        <f>IFERROR(VLOOKUP(ROWS($AA$2:AA411),K411:$M$6000,3,0),"")</f>
        <v/>
      </c>
    </row>
    <row r="412" spans="11:27" customFormat="1">
      <c r="K412">
        <f>IF(ISNUMBER(SEARCH($A$3,L412)),MAX($K$1:K411)+1,0)</f>
        <v>0</v>
      </c>
      <c r="L412" t="s">
        <v>6695</v>
      </c>
      <c r="M412" t="s">
        <v>6694</v>
      </c>
      <c r="Z412" s="32" t="str">
        <f>IFERROR(VLOOKUP(ROWS($Z$2:Z412),K412:$L$6000,2,0),"")</f>
        <v/>
      </c>
      <c r="AA412" t="str">
        <f>IFERROR(VLOOKUP(ROWS($AA$2:AA412),K412:$M$6000,3,0),"")</f>
        <v/>
      </c>
    </row>
    <row r="413" spans="11:27" customFormat="1">
      <c r="K413">
        <f>IF(ISNUMBER(SEARCH($A$3,L413)),MAX($K$1:K412)+1,0)</f>
        <v>0</v>
      </c>
      <c r="L413" t="s">
        <v>6692</v>
      </c>
      <c r="M413" t="s">
        <v>6693</v>
      </c>
      <c r="Z413" s="32" t="str">
        <f>IFERROR(VLOOKUP(ROWS($Z$2:Z413),K413:$L$6000,2,0),"")</f>
        <v/>
      </c>
      <c r="AA413" t="str">
        <f>IFERROR(VLOOKUP(ROWS($AA$2:AA413),K413:$M$6000,3,0),"")</f>
        <v/>
      </c>
    </row>
    <row r="414" spans="11:27" customFormat="1">
      <c r="K414">
        <f>IF(ISNUMBER(SEARCH($A$3,L414)),MAX($K$1:K413)+1,0)</f>
        <v>0</v>
      </c>
      <c r="L414" t="s">
        <v>6692</v>
      </c>
      <c r="M414" t="s">
        <v>6691</v>
      </c>
      <c r="Z414" s="32" t="str">
        <f>IFERROR(VLOOKUP(ROWS($Z$2:Z414),K414:$L$6000,2,0),"")</f>
        <v/>
      </c>
      <c r="AA414" t="str">
        <f>IFERROR(VLOOKUP(ROWS($AA$2:AA414),K414:$M$6000,3,0),"")</f>
        <v/>
      </c>
    </row>
    <row r="415" spans="11:27" customFormat="1">
      <c r="K415">
        <f>IF(ISNUMBER(SEARCH($A$3,L415)),MAX($K$1:K414)+1,0)</f>
        <v>0</v>
      </c>
      <c r="L415" t="s">
        <v>6690</v>
      </c>
      <c r="M415" t="s">
        <v>6689</v>
      </c>
      <c r="Z415" s="32" t="str">
        <f>IFERROR(VLOOKUP(ROWS($Z$2:Z415),K415:$L$6000,2,0),"")</f>
        <v/>
      </c>
      <c r="AA415" t="str">
        <f>IFERROR(VLOOKUP(ROWS($AA$2:AA415),K415:$M$6000,3,0),"")</f>
        <v/>
      </c>
    </row>
    <row r="416" spans="11:27" customFormat="1">
      <c r="K416">
        <f>IF(ISNUMBER(SEARCH($A$3,L416)),MAX($K$1:K415)+1,0)</f>
        <v>0</v>
      </c>
      <c r="L416" t="s">
        <v>6688</v>
      </c>
      <c r="M416" t="s">
        <v>6687</v>
      </c>
      <c r="Z416" s="32" t="str">
        <f>IFERROR(VLOOKUP(ROWS($Z$2:Z416),K416:$L$6000,2,0),"")</f>
        <v/>
      </c>
      <c r="AA416" t="str">
        <f>IFERROR(VLOOKUP(ROWS($AA$2:AA416),K416:$M$6000,3,0),"")</f>
        <v/>
      </c>
    </row>
    <row r="417" spans="11:27" customFormat="1">
      <c r="K417">
        <f>IF(ISNUMBER(SEARCH($A$3,L417)),MAX($K$1:K416)+1,0)</f>
        <v>0</v>
      </c>
      <c r="L417" t="s">
        <v>6686</v>
      </c>
      <c r="M417" t="s">
        <v>6685</v>
      </c>
      <c r="Z417" s="32" t="str">
        <f>IFERROR(VLOOKUP(ROWS($Z$2:Z417),K417:$L$6000,2,0),"")</f>
        <v/>
      </c>
      <c r="AA417" t="str">
        <f>IFERROR(VLOOKUP(ROWS($AA$2:AA417),K417:$M$6000,3,0),"")</f>
        <v/>
      </c>
    </row>
    <row r="418" spans="11:27" customFormat="1">
      <c r="K418">
        <f>IF(ISNUMBER(SEARCH($A$3,L418)),MAX($K$1:K417)+1,0)</f>
        <v>0</v>
      </c>
      <c r="L418" t="s">
        <v>6684</v>
      </c>
      <c r="M418" t="s">
        <v>6683</v>
      </c>
      <c r="Z418" s="32" t="str">
        <f>IFERROR(VLOOKUP(ROWS($Z$2:Z418),K418:$L$6000,2,0),"")</f>
        <v/>
      </c>
      <c r="AA418" t="str">
        <f>IFERROR(VLOOKUP(ROWS($AA$2:AA418),K418:$M$6000,3,0),"")</f>
        <v/>
      </c>
    </row>
    <row r="419" spans="11:27" customFormat="1">
      <c r="K419">
        <f>IF(ISNUMBER(SEARCH($A$3,L419)),MAX($K$1:K418)+1,0)</f>
        <v>0</v>
      </c>
      <c r="L419" t="s">
        <v>6681</v>
      </c>
      <c r="M419" t="s">
        <v>6682</v>
      </c>
      <c r="Z419" s="32" t="str">
        <f>IFERROR(VLOOKUP(ROWS($Z$2:Z419),K419:$L$6000,2,0),"")</f>
        <v/>
      </c>
      <c r="AA419" t="str">
        <f>IFERROR(VLOOKUP(ROWS($AA$2:AA419),K419:$M$6000,3,0),"")</f>
        <v/>
      </c>
    </row>
    <row r="420" spans="11:27" customFormat="1">
      <c r="K420">
        <f>IF(ISNUMBER(SEARCH($A$3,L420)),MAX($K$1:K419)+1,0)</f>
        <v>0</v>
      </c>
      <c r="L420" t="s">
        <v>6681</v>
      </c>
      <c r="M420" t="s">
        <v>6680</v>
      </c>
      <c r="Z420" s="32" t="str">
        <f>IFERROR(VLOOKUP(ROWS($Z$2:Z420),K420:$L$6000,2,0),"")</f>
        <v/>
      </c>
      <c r="AA420" t="str">
        <f>IFERROR(VLOOKUP(ROWS($AA$2:AA420),K420:$M$6000,3,0),"")</f>
        <v/>
      </c>
    </row>
    <row r="421" spans="11:27" customFormat="1">
      <c r="K421">
        <f>IF(ISNUMBER(SEARCH($A$3,L421)),MAX($K$1:K420)+1,0)</f>
        <v>0</v>
      </c>
      <c r="L421" t="s">
        <v>6678</v>
      </c>
      <c r="M421" t="s">
        <v>6679</v>
      </c>
      <c r="Z421" s="32" t="str">
        <f>IFERROR(VLOOKUP(ROWS($Z$2:Z421),K421:$L$6000,2,0),"")</f>
        <v/>
      </c>
      <c r="AA421" t="str">
        <f>IFERROR(VLOOKUP(ROWS($AA$2:AA421),K421:$M$6000,3,0),"")</f>
        <v/>
      </c>
    </row>
    <row r="422" spans="11:27" customFormat="1">
      <c r="K422">
        <f>IF(ISNUMBER(SEARCH($A$3,L422)),MAX($K$1:K421)+1,0)</f>
        <v>0</v>
      </c>
      <c r="L422" t="s">
        <v>6678</v>
      </c>
      <c r="M422" t="s">
        <v>6677</v>
      </c>
      <c r="Z422" s="32" t="str">
        <f>IFERROR(VLOOKUP(ROWS($Z$2:Z422),K422:$L$6000,2,0),"")</f>
        <v/>
      </c>
      <c r="AA422" t="str">
        <f>IFERROR(VLOOKUP(ROWS($AA$2:AA422),K422:$M$6000,3,0),"")</f>
        <v/>
      </c>
    </row>
    <row r="423" spans="11:27" customFormat="1">
      <c r="K423">
        <f>IF(ISNUMBER(SEARCH($A$3,L423)),MAX($K$1:K422)+1,0)</f>
        <v>0</v>
      </c>
      <c r="L423" t="s">
        <v>6675</v>
      </c>
      <c r="M423" t="s">
        <v>6676</v>
      </c>
      <c r="Z423" s="32" t="str">
        <f>IFERROR(VLOOKUP(ROWS($Z$2:Z423),K423:$L$6000,2,0),"")</f>
        <v/>
      </c>
      <c r="AA423" t="str">
        <f>IFERROR(VLOOKUP(ROWS($AA$2:AA423),K423:$M$6000,3,0),"")</f>
        <v/>
      </c>
    </row>
    <row r="424" spans="11:27" customFormat="1">
      <c r="K424">
        <f>IF(ISNUMBER(SEARCH($A$3,L424)),MAX($K$1:K423)+1,0)</f>
        <v>0</v>
      </c>
      <c r="L424" t="s">
        <v>6675</v>
      </c>
      <c r="M424" t="s">
        <v>6674</v>
      </c>
      <c r="Z424" s="32" t="str">
        <f>IFERROR(VLOOKUP(ROWS($Z$2:Z424),K424:$L$6000,2,0),"")</f>
        <v/>
      </c>
      <c r="AA424" t="str">
        <f>IFERROR(VLOOKUP(ROWS($AA$2:AA424),K424:$M$6000,3,0),"")</f>
        <v/>
      </c>
    </row>
    <row r="425" spans="11:27" customFormat="1">
      <c r="K425">
        <f>IF(ISNUMBER(SEARCH($A$3,L425)),MAX($K$1:K424)+1,0)</f>
        <v>0</v>
      </c>
      <c r="L425" t="s">
        <v>6672</v>
      </c>
      <c r="M425" t="s">
        <v>6673</v>
      </c>
      <c r="Z425" s="32" t="str">
        <f>IFERROR(VLOOKUP(ROWS($Z$2:Z425),K425:$L$6000,2,0),"")</f>
        <v/>
      </c>
      <c r="AA425" t="str">
        <f>IFERROR(VLOOKUP(ROWS($AA$2:AA425),K425:$M$6000,3,0),"")</f>
        <v/>
      </c>
    </row>
    <row r="426" spans="11:27" customFormat="1">
      <c r="K426">
        <f>IF(ISNUMBER(SEARCH($A$3,L426)),MAX($K$1:K425)+1,0)</f>
        <v>0</v>
      </c>
      <c r="L426" t="s">
        <v>6672</v>
      </c>
      <c r="M426" t="s">
        <v>6671</v>
      </c>
      <c r="Z426" s="32" t="str">
        <f>IFERROR(VLOOKUP(ROWS($Z$2:Z426),K426:$L$6000,2,0),"")</f>
        <v/>
      </c>
      <c r="AA426" t="str">
        <f>IFERROR(VLOOKUP(ROWS($AA$2:AA426),K426:$M$6000,3,0),"")</f>
        <v/>
      </c>
    </row>
    <row r="427" spans="11:27" customFormat="1">
      <c r="K427">
        <f>IF(ISNUMBER(SEARCH($A$3,L427)),MAX($K$1:K426)+1,0)</f>
        <v>0</v>
      </c>
      <c r="L427" t="s">
        <v>6669</v>
      </c>
      <c r="M427" t="s">
        <v>6670</v>
      </c>
      <c r="Z427" s="32" t="str">
        <f>IFERROR(VLOOKUP(ROWS($Z$2:Z427),K427:$L$6000,2,0),"")</f>
        <v/>
      </c>
      <c r="AA427" t="str">
        <f>IFERROR(VLOOKUP(ROWS($AA$2:AA427),K427:$M$6000,3,0),"")</f>
        <v/>
      </c>
    </row>
    <row r="428" spans="11:27" customFormat="1">
      <c r="K428">
        <f>IF(ISNUMBER(SEARCH($A$3,L428)),MAX($K$1:K427)+1,0)</f>
        <v>0</v>
      </c>
      <c r="L428" t="s">
        <v>6669</v>
      </c>
      <c r="M428" t="s">
        <v>6668</v>
      </c>
      <c r="Z428" s="32" t="str">
        <f>IFERROR(VLOOKUP(ROWS($Z$2:Z428),K428:$L$6000,2,0),"")</f>
        <v/>
      </c>
      <c r="AA428" t="str">
        <f>IFERROR(VLOOKUP(ROWS($AA$2:AA428),K428:$M$6000,3,0),"")</f>
        <v/>
      </c>
    </row>
    <row r="429" spans="11:27" customFormat="1">
      <c r="K429">
        <f>IF(ISNUMBER(SEARCH($A$3,L429)),MAX($K$1:K428)+1,0)</f>
        <v>0</v>
      </c>
      <c r="L429" t="s">
        <v>6666</v>
      </c>
      <c r="M429" t="s">
        <v>6667</v>
      </c>
      <c r="Z429" s="32" t="str">
        <f>IFERROR(VLOOKUP(ROWS($Z$2:Z429),K429:$L$6000,2,0),"")</f>
        <v/>
      </c>
      <c r="AA429" t="str">
        <f>IFERROR(VLOOKUP(ROWS($AA$2:AA429),K429:$M$6000,3,0),"")</f>
        <v/>
      </c>
    </row>
    <row r="430" spans="11:27" customFormat="1">
      <c r="K430">
        <f>IF(ISNUMBER(SEARCH($A$3,L430)),MAX($K$1:K429)+1,0)</f>
        <v>0</v>
      </c>
      <c r="L430" t="s">
        <v>6666</v>
      </c>
      <c r="M430" t="s">
        <v>6665</v>
      </c>
      <c r="Z430" s="32" t="str">
        <f>IFERROR(VLOOKUP(ROWS($Z$2:Z430),K430:$L$6000,2,0),"")</f>
        <v/>
      </c>
      <c r="AA430" t="str">
        <f>IFERROR(VLOOKUP(ROWS($AA$2:AA430),K430:$M$6000,3,0),"")</f>
        <v/>
      </c>
    </row>
    <row r="431" spans="11:27" customFormat="1">
      <c r="K431">
        <f>IF(ISNUMBER(SEARCH($A$3,L431)),MAX($K$1:K430)+1,0)</f>
        <v>0</v>
      </c>
      <c r="L431" t="s">
        <v>6663</v>
      </c>
      <c r="M431" t="s">
        <v>6664</v>
      </c>
      <c r="Z431" s="32" t="str">
        <f>IFERROR(VLOOKUP(ROWS($Z$2:Z431),K431:$L$6000,2,0),"")</f>
        <v/>
      </c>
      <c r="AA431" t="str">
        <f>IFERROR(VLOOKUP(ROWS($AA$2:AA431),K431:$M$6000,3,0),"")</f>
        <v/>
      </c>
    </row>
    <row r="432" spans="11:27" customFormat="1">
      <c r="K432">
        <f>IF(ISNUMBER(SEARCH($A$3,L432)),MAX($K$1:K431)+1,0)</f>
        <v>0</v>
      </c>
      <c r="L432" t="s">
        <v>6663</v>
      </c>
      <c r="M432" t="s">
        <v>6662</v>
      </c>
      <c r="Z432" s="32" t="str">
        <f>IFERROR(VLOOKUP(ROWS($Z$2:Z432),K432:$L$6000,2,0),"")</f>
        <v/>
      </c>
      <c r="AA432" t="str">
        <f>IFERROR(VLOOKUP(ROWS($AA$2:AA432),K432:$M$6000,3,0),"")</f>
        <v/>
      </c>
    </row>
    <row r="433" spans="11:27" customFormat="1">
      <c r="K433">
        <f>IF(ISNUMBER(SEARCH($A$3,L433)),MAX($K$1:K432)+1,0)</f>
        <v>0</v>
      </c>
      <c r="L433" t="s">
        <v>6660</v>
      </c>
      <c r="M433" t="s">
        <v>6661</v>
      </c>
      <c r="Z433" s="32" t="str">
        <f>IFERROR(VLOOKUP(ROWS($Z$2:Z433),K433:$L$6000,2,0),"")</f>
        <v/>
      </c>
      <c r="AA433" t="str">
        <f>IFERROR(VLOOKUP(ROWS($AA$2:AA433),K433:$M$6000,3,0),"")</f>
        <v/>
      </c>
    </row>
    <row r="434" spans="11:27" customFormat="1">
      <c r="K434">
        <f>IF(ISNUMBER(SEARCH($A$3,L434)),MAX($K$1:K433)+1,0)</f>
        <v>0</v>
      </c>
      <c r="L434" t="s">
        <v>6660</v>
      </c>
      <c r="M434" t="s">
        <v>6659</v>
      </c>
      <c r="Z434" s="32" t="str">
        <f>IFERROR(VLOOKUP(ROWS($Z$2:Z434),K434:$L$6000,2,0),"")</f>
        <v/>
      </c>
      <c r="AA434" t="str">
        <f>IFERROR(VLOOKUP(ROWS($AA$2:AA434),K434:$M$6000,3,0),"")</f>
        <v/>
      </c>
    </row>
    <row r="435" spans="11:27" customFormat="1">
      <c r="K435">
        <f>IF(ISNUMBER(SEARCH($A$3,L435)),MAX($K$1:K434)+1,0)</f>
        <v>0</v>
      </c>
      <c r="L435" t="s">
        <v>6657</v>
      </c>
      <c r="M435" t="s">
        <v>6658</v>
      </c>
      <c r="Z435" s="32" t="str">
        <f>IFERROR(VLOOKUP(ROWS($Z$2:Z435),K435:$L$6000,2,0),"")</f>
        <v/>
      </c>
      <c r="AA435" t="str">
        <f>IFERROR(VLOOKUP(ROWS($AA$2:AA435),K435:$M$6000,3,0),"")</f>
        <v/>
      </c>
    </row>
    <row r="436" spans="11:27" customFormat="1">
      <c r="K436">
        <f>IF(ISNUMBER(SEARCH($A$3,L436)),MAX($K$1:K435)+1,0)</f>
        <v>0</v>
      </c>
      <c r="L436" t="s">
        <v>6657</v>
      </c>
      <c r="M436" t="s">
        <v>6656</v>
      </c>
      <c r="Z436" s="32" t="str">
        <f>IFERROR(VLOOKUP(ROWS($Z$2:Z436),K436:$L$6000,2,0),"")</f>
        <v/>
      </c>
      <c r="AA436" t="str">
        <f>IFERROR(VLOOKUP(ROWS($AA$2:AA436),K436:$M$6000,3,0),"")</f>
        <v/>
      </c>
    </row>
    <row r="437" spans="11:27" customFormat="1">
      <c r="K437">
        <f>IF(ISNUMBER(SEARCH($A$3,L437)),MAX($K$1:K436)+1,0)</f>
        <v>0</v>
      </c>
      <c r="L437" t="s">
        <v>6654</v>
      </c>
      <c r="M437" t="s">
        <v>6655</v>
      </c>
      <c r="Z437" s="32" t="str">
        <f>IFERROR(VLOOKUP(ROWS($Z$2:Z437),K437:$L$6000,2,0),"")</f>
        <v/>
      </c>
      <c r="AA437" t="str">
        <f>IFERROR(VLOOKUP(ROWS($AA$2:AA437),K437:$M$6000,3,0),"")</f>
        <v/>
      </c>
    </row>
    <row r="438" spans="11:27" customFormat="1">
      <c r="K438">
        <f>IF(ISNUMBER(SEARCH($A$3,L438)),MAX($K$1:K437)+1,0)</f>
        <v>0</v>
      </c>
      <c r="L438" t="s">
        <v>6654</v>
      </c>
      <c r="M438" t="s">
        <v>6653</v>
      </c>
      <c r="Z438" s="32" t="str">
        <f>IFERROR(VLOOKUP(ROWS($Z$2:Z438),K438:$L$6000,2,0),"")</f>
        <v/>
      </c>
      <c r="AA438" t="str">
        <f>IFERROR(VLOOKUP(ROWS($AA$2:AA438),K438:$M$6000,3,0),"")</f>
        <v/>
      </c>
    </row>
    <row r="439" spans="11:27" customFormat="1">
      <c r="K439">
        <f>IF(ISNUMBER(SEARCH($A$3,L439)),MAX($K$1:K438)+1,0)</f>
        <v>0</v>
      </c>
      <c r="L439" t="s">
        <v>6652</v>
      </c>
      <c r="M439" t="s">
        <v>6651</v>
      </c>
      <c r="Z439" s="32" t="str">
        <f>IFERROR(VLOOKUP(ROWS($Z$2:Z439),K439:$L$6000,2,0),"")</f>
        <v/>
      </c>
      <c r="AA439" t="str">
        <f>IFERROR(VLOOKUP(ROWS($AA$2:AA439),K439:$M$6000,3,0),"")</f>
        <v/>
      </c>
    </row>
    <row r="440" spans="11:27" customFormat="1">
      <c r="K440">
        <f>IF(ISNUMBER(SEARCH($A$3,L440)),MAX($K$1:K439)+1,0)</f>
        <v>0</v>
      </c>
      <c r="L440" t="s">
        <v>6649</v>
      </c>
      <c r="M440" t="s">
        <v>6650</v>
      </c>
      <c r="Z440" s="32" t="str">
        <f>IFERROR(VLOOKUP(ROWS($Z$2:Z440),K440:$L$6000,2,0),"")</f>
        <v/>
      </c>
      <c r="AA440" t="str">
        <f>IFERROR(VLOOKUP(ROWS($AA$2:AA440),K440:$M$6000,3,0),"")</f>
        <v/>
      </c>
    </row>
    <row r="441" spans="11:27" customFormat="1">
      <c r="K441">
        <f>IF(ISNUMBER(SEARCH($A$3,L441)),MAX($K$1:K440)+1,0)</f>
        <v>0</v>
      </c>
      <c r="L441" t="s">
        <v>6649</v>
      </c>
      <c r="M441" t="s">
        <v>6648</v>
      </c>
      <c r="Z441" s="32" t="str">
        <f>IFERROR(VLOOKUP(ROWS($Z$2:Z441),K441:$L$6000,2,0),"")</f>
        <v/>
      </c>
      <c r="AA441" t="str">
        <f>IFERROR(VLOOKUP(ROWS($AA$2:AA441),K441:$M$6000,3,0),"")</f>
        <v/>
      </c>
    </row>
    <row r="442" spans="11:27" customFormat="1">
      <c r="K442">
        <f>IF(ISNUMBER(SEARCH($A$3,L442)),MAX($K$1:K441)+1,0)</f>
        <v>0</v>
      </c>
      <c r="L442" t="s">
        <v>6647</v>
      </c>
      <c r="M442" t="s">
        <v>6646</v>
      </c>
      <c r="Z442" s="32" t="str">
        <f>IFERROR(VLOOKUP(ROWS($Z$2:Z442),K442:$L$6000,2,0),"")</f>
        <v/>
      </c>
      <c r="AA442" t="str">
        <f>IFERROR(VLOOKUP(ROWS($AA$2:AA442),K442:$M$6000,3,0),"")</f>
        <v/>
      </c>
    </row>
    <row r="443" spans="11:27" customFormat="1">
      <c r="K443">
        <f>IF(ISNUMBER(SEARCH($A$3,L443)),MAX($K$1:K442)+1,0)</f>
        <v>0</v>
      </c>
      <c r="L443" t="s">
        <v>6645</v>
      </c>
      <c r="M443" t="s">
        <v>6644</v>
      </c>
      <c r="Z443" s="32" t="str">
        <f>IFERROR(VLOOKUP(ROWS($Z$2:Z443),K443:$L$6000,2,0),"")</f>
        <v/>
      </c>
      <c r="AA443" t="str">
        <f>IFERROR(VLOOKUP(ROWS($AA$2:AA443),K443:$M$6000,3,0),"")</f>
        <v/>
      </c>
    </row>
    <row r="444" spans="11:27" customFormat="1">
      <c r="K444">
        <f>IF(ISNUMBER(SEARCH($A$3,L444)),MAX($K$1:K443)+1,0)</f>
        <v>0</v>
      </c>
      <c r="L444" t="s">
        <v>6642</v>
      </c>
      <c r="M444" t="s">
        <v>6643</v>
      </c>
      <c r="Z444" s="32" t="str">
        <f>IFERROR(VLOOKUP(ROWS($Z$2:Z444),K444:$L$6000,2,0),"")</f>
        <v/>
      </c>
      <c r="AA444" t="str">
        <f>IFERROR(VLOOKUP(ROWS($AA$2:AA444),K444:$M$6000,3,0),"")</f>
        <v/>
      </c>
    </row>
    <row r="445" spans="11:27" customFormat="1">
      <c r="K445">
        <f>IF(ISNUMBER(SEARCH($A$3,L445)),MAX($K$1:K444)+1,0)</f>
        <v>0</v>
      </c>
      <c r="L445" t="s">
        <v>6642</v>
      </c>
      <c r="M445" t="s">
        <v>6641</v>
      </c>
      <c r="Z445" s="32" t="str">
        <f>IFERROR(VLOOKUP(ROWS($Z$2:Z445),K445:$L$6000,2,0),"")</f>
        <v/>
      </c>
      <c r="AA445" t="str">
        <f>IFERROR(VLOOKUP(ROWS($AA$2:AA445),K445:$M$6000,3,0),"")</f>
        <v/>
      </c>
    </row>
    <row r="446" spans="11:27" customFormat="1">
      <c r="K446">
        <f>IF(ISNUMBER(SEARCH($A$3,L446)),MAX($K$1:K445)+1,0)</f>
        <v>0</v>
      </c>
      <c r="L446" t="s">
        <v>6640</v>
      </c>
      <c r="M446" t="s">
        <v>6639</v>
      </c>
      <c r="Z446" s="32" t="str">
        <f>IFERROR(VLOOKUP(ROWS($Z$2:Z446),K446:$L$6000,2,0),"")</f>
        <v/>
      </c>
      <c r="AA446" t="str">
        <f>IFERROR(VLOOKUP(ROWS($AA$2:AA446),K446:$M$6000,3,0),"")</f>
        <v/>
      </c>
    </row>
    <row r="447" spans="11:27" customFormat="1">
      <c r="K447">
        <f>IF(ISNUMBER(SEARCH($A$3,L447)),MAX($K$1:K446)+1,0)</f>
        <v>0</v>
      </c>
      <c r="L447" t="s">
        <v>6638</v>
      </c>
      <c r="M447" t="s">
        <v>6637</v>
      </c>
      <c r="Z447" s="32" t="str">
        <f>IFERROR(VLOOKUP(ROWS($Z$2:Z447),K447:$L$6000,2,0),"")</f>
        <v/>
      </c>
      <c r="AA447" t="str">
        <f>IFERROR(VLOOKUP(ROWS($AA$2:AA447),K447:$M$6000,3,0),"")</f>
        <v/>
      </c>
    </row>
    <row r="448" spans="11:27" customFormat="1">
      <c r="K448">
        <f>IF(ISNUMBER(SEARCH($A$3,L448)),MAX($K$1:K447)+1,0)</f>
        <v>0</v>
      </c>
      <c r="L448" t="s">
        <v>6636</v>
      </c>
      <c r="M448" t="s">
        <v>6635</v>
      </c>
      <c r="Z448" s="32" t="str">
        <f>IFERROR(VLOOKUP(ROWS($Z$2:Z448),K448:$L$6000,2,0),"")</f>
        <v/>
      </c>
      <c r="AA448" t="str">
        <f>IFERROR(VLOOKUP(ROWS($AA$2:AA448),K448:$M$6000,3,0),"")</f>
        <v/>
      </c>
    </row>
    <row r="449" spans="11:27" customFormat="1">
      <c r="K449">
        <f>IF(ISNUMBER(SEARCH($A$3,L449)),MAX($K$1:K448)+1,0)</f>
        <v>0</v>
      </c>
      <c r="L449" t="s">
        <v>6634</v>
      </c>
      <c r="M449" t="s">
        <v>6633</v>
      </c>
      <c r="Z449" s="32" t="str">
        <f>IFERROR(VLOOKUP(ROWS($Z$2:Z449),K449:$L$6000,2,0),"")</f>
        <v/>
      </c>
      <c r="AA449" t="str">
        <f>IFERROR(VLOOKUP(ROWS($AA$2:AA449),K449:$M$6000,3,0),"")</f>
        <v/>
      </c>
    </row>
    <row r="450" spans="11:27" customFormat="1">
      <c r="K450">
        <f>IF(ISNUMBER(SEARCH($A$3,L450)),MAX($K$1:K449)+1,0)</f>
        <v>0</v>
      </c>
      <c r="L450" t="s">
        <v>6632</v>
      </c>
      <c r="M450" t="s">
        <v>6631</v>
      </c>
      <c r="Z450" s="32" t="str">
        <f>IFERROR(VLOOKUP(ROWS($Z$2:Z450),K450:$L$6000,2,0),"")</f>
        <v/>
      </c>
      <c r="AA450" t="str">
        <f>IFERROR(VLOOKUP(ROWS($AA$2:AA450),K450:$M$6000,3,0),"")</f>
        <v/>
      </c>
    </row>
    <row r="451" spans="11:27" customFormat="1">
      <c r="K451">
        <f>IF(ISNUMBER(SEARCH($A$3,L451)),MAX($K$1:K450)+1,0)</f>
        <v>0</v>
      </c>
      <c r="L451" t="s">
        <v>6630</v>
      </c>
      <c r="M451" t="s">
        <v>6629</v>
      </c>
      <c r="Z451" s="32" t="str">
        <f>IFERROR(VLOOKUP(ROWS($Z$2:Z451),K451:$L$6000,2,0),"")</f>
        <v/>
      </c>
      <c r="AA451" t="str">
        <f>IFERROR(VLOOKUP(ROWS($AA$2:AA451),K451:$M$6000,3,0),"")</f>
        <v/>
      </c>
    </row>
    <row r="452" spans="11:27" customFormat="1">
      <c r="K452">
        <f>IF(ISNUMBER(SEARCH($A$3,L452)),MAX($K$1:K451)+1,0)</f>
        <v>0</v>
      </c>
      <c r="L452" t="s">
        <v>6628</v>
      </c>
      <c r="M452" t="s">
        <v>6627</v>
      </c>
      <c r="Z452" s="32" t="str">
        <f>IFERROR(VLOOKUP(ROWS($Z$2:Z452),K452:$L$6000,2,0),"")</f>
        <v/>
      </c>
      <c r="AA452" t="str">
        <f>IFERROR(VLOOKUP(ROWS($AA$2:AA452),K452:$M$6000,3,0),"")</f>
        <v/>
      </c>
    </row>
    <row r="453" spans="11:27" customFormat="1">
      <c r="K453">
        <f>IF(ISNUMBER(SEARCH($A$3,L453)),MAX($K$1:K452)+1,0)</f>
        <v>0</v>
      </c>
      <c r="L453" t="s">
        <v>6626</v>
      </c>
      <c r="M453" t="s">
        <v>6625</v>
      </c>
      <c r="Z453" s="32" t="str">
        <f>IFERROR(VLOOKUP(ROWS($Z$2:Z453),K453:$L$6000,2,0),"")</f>
        <v/>
      </c>
      <c r="AA453" t="str">
        <f>IFERROR(VLOOKUP(ROWS($AA$2:AA453),K453:$M$6000,3,0),"")</f>
        <v/>
      </c>
    </row>
    <row r="454" spans="11:27" customFormat="1">
      <c r="K454">
        <f>IF(ISNUMBER(SEARCH($A$3,L454)),MAX($K$1:K453)+1,0)</f>
        <v>0</v>
      </c>
      <c r="L454" t="s">
        <v>6623</v>
      </c>
      <c r="M454" t="s">
        <v>6624</v>
      </c>
      <c r="Z454" s="32" t="str">
        <f>IFERROR(VLOOKUP(ROWS($Z$2:Z454),K454:$L$6000,2,0),"")</f>
        <v/>
      </c>
      <c r="AA454" t="str">
        <f>IFERROR(VLOOKUP(ROWS($AA$2:AA454),K454:$M$6000,3,0),"")</f>
        <v/>
      </c>
    </row>
    <row r="455" spans="11:27" customFormat="1">
      <c r="K455">
        <f>IF(ISNUMBER(SEARCH($A$3,L455)),MAX($K$1:K454)+1,0)</f>
        <v>0</v>
      </c>
      <c r="L455" t="s">
        <v>6623</v>
      </c>
      <c r="M455" t="s">
        <v>6622</v>
      </c>
      <c r="Z455" s="32" t="str">
        <f>IFERROR(VLOOKUP(ROWS($Z$2:Z455),K455:$L$6000,2,0),"")</f>
        <v/>
      </c>
      <c r="AA455" t="str">
        <f>IFERROR(VLOOKUP(ROWS($AA$2:AA455),K455:$M$6000,3,0),"")</f>
        <v/>
      </c>
    </row>
    <row r="456" spans="11:27" customFormat="1">
      <c r="K456">
        <f>IF(ISNUMBER(SEARCH($A$3,L456)),MAX($K$1:K455)+1,0)</f>
        <v>0</v>
      </c>
      <c r="L456" t="s">
        <v>6621</v>
      </c>
      <c r="M456" t="s">
        <v>6620</v>
      </c>
      <c r="Z456" s="32" t="str">
        <f>IFERROR(VLOOKUP(ROWS($Z$2:Z456),K456:$L$6000,2,0),"")</f>
        <v/>
      </c>
      <c r="AA456" t="str">
        <f>IFERROR(VLOOKUP(ROWS($AA$2:AA456),K456:$M$6000,3,0),"")</f>
        <v/>
      </c>
    </row>
    <row r="457" spans="11:27" customFormat="1">
      <c r="K457">
        <f>IF(ISNUMBER(SEARCH($A$3,L457)),MAX($K$1:K456)+1,0)</f>
        <v>0</v>
      </c>
      <c r="L457" t="s">
        <v>6619</v>
      </c>
      <c r="M457" t="s">
        <v>6618</v>
      </c>
      <c r="Z457" s="32" t="str">
        <f>IFERROR(VLOOKUP(ROWS($Z$2:Z457),K457:$L$6000,2,0),"")</f>
        <v/>
      </c>
      <c r="AA457" t="str">
        <f>IFERROR(VLOOKUP(ROWS($AA$2:AA457),K457:$M$6000,3,0),"")</f>
        <v/>
      </c>
    </row>
    <row r="458" spans="11:27" customFormat="1">
      <c r="K458">
        <f>IF(ISNUMBER(SEARCH($A$3,L458)),MAX($K$1:K457)+1,0)</f>
        <v>0</v>
      </c>
      <c r="L458" t="s">
        <v>6617</v>
      </c>
      <c r="M458" t="s">
        <v>6616</v>
      </c>
      <c r="Z458" s="32" t="str">
        <f>IFERROR(VLOOKUP(ROWS($Z$2:Z458),K458:$L$6000,2,0),"")</f>
        <v/>
      </c>
      <c r="AA458" t="str">
        <f>IFERROR(VLOOKUP(ROWS($AA$2:AA458),K458:$M$6000,3,0),"")</f>
        <v/>
      </c>
    </row>
    <row r="459" spans="11:27" customFormat="1">
      <c r="K459">
        <f>IF(ISNUMBER(SEARCH($A$3,L459)),MAX($K$1:K458)+1,0)</f>
        <v>0</v>
      </c>
      <c r="L459" t="s">
        <v>6614</v>
      </c>
      <c r="M459" t="s">
        <v>6615</v>
      </c>
      <c r="Z459" s="32" t="str">
        <f>IFERROR(VLOOKUP(ROWS($Z$2:Z459),K459:$L$6000,2,0),"")</f>
        <v/>
      </c>
      <c r="AA459" t="str">
        <f>IFERROR(VLOOKUP(ROWS($AA$2:AA459),K459:$M$6000,3,0),"")</f>
        <v/>
      </c>
    </row>
    <row r="460" spans="11:27" customFormat="1">
      <c r="K460">
        <f>IF(ISNUMBER(SEARCH($A$3,L460)),MAX($K$1:K459)+1,0)</f>
        <v>0</v>
      </c>
      <c r="L460" t="s">
        <v>6614</v>
      </c>
      <c r="M460" t="s">
        <v>6613</v>
      </c>
      <c r="Z460" s="32" t="str">
        <f>IFERROR(VLOOKUP(ROWS($Z$2:Z460),K460:$L$6000,2,0),"")</f>
        <v/>
      </c>
      <c r="AA460" t="str">
        <f>IFERROR(VLOOKUP(ROWS($AA$2:AA460),K460:$M$6000,3,0),"")</f>
        <v/>
      </c>
    </row>
    <row r="461" spans="11:27" customFormat="1">
      <c r="K461">
        <f>IF(ISNUMBER(SEARCH($A$3,L461)),MAX($K$1:K460)+1,0)</f>
        <v>0</v>
      </c>
      <c r="L461" t="s">
        <v>6612</v>
      </c>
      <c r="M461" t="s">
        <v>6611</v>
      </c>
      <c r="Z461" s="32" t="str">
        <f>IFERROR(VLOOKUP(ROWS($Z$2:Z461),K461:$L$6000,2,0),"")</f>
        <v/>
      </c>
      <c r="AA461" t="str">
        <f>IFERROR(VLOOKUP(ROWS($AA$2:AA461),K461:$M$6000,3,0),"")</f>
        <v/>
      </c>
    </row>
    <row r="462" spans="11:27" customFormat="1">
      <c r="K462">
        <f>IF(ISNUMBER(SEARCH($A$3,L462)),MAX($K$1:K461)+1,0)</f>
        <v>0</v>
      </c>
      <c r="L462" t="s">
        <v>6610</v>
      </c>
      <c r="M462" t="s">
        <v>6609</v>
      </c>
      <c r="Z462" s="32" t="str">
        <f>IFERROR(VLOOKUP(ROWS($Z$2:Z462),K462:$L$6000,2,0),"")</f>
        <v/>
      </c>
      <c r="AA462" t="str">
        <f>IFERROR(VLOOKUP(ROWS($AA$2:AA462),K462:$M$6000,3,0),"")</f>
        <v/>
      </c>
    </row>
    <row r="463" spans="11:27" customFormat="1">
      <c r="K463">
        <f>IF(ISNUMBER(SEARCH($A$3,L463)),MAX($K$1:K462)+1,0)</f>
        <v>0</v>
      </c>
      <c r="L463" t="s">
        <v>6608</v>
      </c>
      <c r="M463" t="s">
        <v>6607</v>
      </c>
      <c r="Z463" s="32" t="str">
        <f>IFERROR(VLOOKUP(ROWS($Z$2:Z463),K463:$L$6000,2,0),"")</f>
        <v/>
      </c>
      <c r="AA463" t="str">
        <f>IFERROR(VLOOKUP(ROWS($AA$2:AA463),K463:$M$6000,3,0),"")</f>
        <v/>
      </c>
    </row>
    <row r="464" spans="11:27" customFormat="1">
      <c r="K464">
        <f>IF(ISNUMBER(SEARCH($A$3,L464)),MAX($K$1:K463)+1,0)</f>
        <v>0</v>
      </c>
      <c r="L464" t="s">
        <v>6606</v>
      </c>
      <c r="M464" t="s">
        <v>6605</v>
      </c>
      <c r="Z464" s="32" t="str">
        <f>IFERROR(VLOOKUP(ROWS($Z$2:Z464),K464:$L$6000,2,0),"")</f>
        <v/>
      </c>
      <c r="AA464" t="str">
        <f>IFERROR(VLOOKUP(ROWS($AA$2:AA464),K464:$M$6000,3,0),"")</f>
        <v/>
      </c>
    </row>
    <row r="465" spans="11:27" customFormat="1">
      <c r="K465">
        <f>IF(ISNUMBER(SEARCH($A$3,L465)),MAX($K$1:K464)+1,0)</f>
        <v>0</v>
      </c>
      <c r="L465" t="s">
        <v>6603</v>
      </c>
      <c r="M465" t="s">
        <v>6604</v>
      </c>
      <c r="Z465" s="32" t="str">
        <f>IFERROR(VLOOKUP(ROWS($Z$2:Z465),K465:$L$6000,2,0),"")</f>
        <v/>
      </c>
      <c r="AA465" t="str">
        <f>IFERROR(VLOOKUP(ROWS($AA$2:AA465),K465:$M$6000,3,0),"")</f>
        <v/>
      </c>
    </row>
    <row r="466" spans="11:27" customFormat="1">
      <c r="K466">
        <f>IF(ISNUMBER(SEARCH($A$3,L466)),MAX($K$1:K465)+1,0)</f>
        <v>0</v>
      </c>
      <c r="L466" t="s">
        <v>6603</v>
      </c>
      <c r="M466" t="s">
        <v>6602</v>
      </c>
      <c r="Z466" s="32" t="str">
        <f>IFERROR(VLOOKUP(ROWS($Z$2:Z466),K466:$L$6000,2,0),"")</f>
        <v/>
      </c>
      <c r="AA466" t="str">
        <f>IFERROR(VLOOKUP(ROWS($AA$2:AA466),K466:$M$6000,3,0),"")</f>
        <v/>
      </c>
    </row>
    <row r="467" spans="11:27" customFormat="1">
      <c r="K467">
        <f>IF(ISNUMBER(SEARCH($A$3,L467)),MAX($K$1:K466)+1,0)</f>
        <v>0</v>
      </c>
      <c r="L467" t="s">
        <v>6601</v>
      </c>
      <c r="M467" t="s">
        <v>6600</v>
      </c>
      <c r="Z467" s="32" t="str">
        <f>IFERROR(VLOOKUP(ROWS($Z$2:Z467),K467:$L$6000,2,0),"")</f>
        <v/>
      </c>
      <c r="AA467" t="str">
        <f>IFERROR(VLOOKUP(ROWS($AA$2:AA467),K467:$M$6000,3,0),"")</f>
        <v/>
      </c>
    </row>
    <row r="468" spans="11:27" customFormat="1">
      <c r="K468">
        <f>IF(ISNUMBER(SEARCH($A$3,L468)),MAX($K$1:K467)+1,0)</f>
        <v>0</v>
      </c>
      <c r="L468" t="s">
        <v>6598</v>
      </c>
      <c r="M468" t="s">
        <v>6599</v>
      </c>
      <c r="Z468" s="32" t="str">
        <f>IFERROR(VLOOKUP(ROWS($Z$2:Z468),K468:$L$6000,2,0),"")</f>
        <v/>
      </c>
      <c r="AA468" t="str">
        <f>IFERROR(VLOOKUP(ROWS($AA$2:AA468),K468:$M$6000,3,0),"")</f>
        <v/>
      </c>
    </row>
    <row r="469" spans="11:27" customFormat="1">
      <c r="K469">
        <f>IF(ISNUMBER(SEARCH($A$3,L469)),MAX($K$1:K468)+1,0)</f>
        <v>0</v>
      </c>
      <c r="L469" t="s">
        <v>6598</v>
      </c>
      <c r="M469" t="s">
        <v>6597</v>
      </c>
      <c r="Z469" s="32" t="str">
        <f>IFERROR(VLOOKUP(ROWS($Z$2:Z469),K469:$L$6000,2,0),"")</f>
        <v/>
      </c>
      <c r="AA469" t="str">
        <f>IFERROR(VLOOKUP(ROWS($AA$2:AA469),K469:$M$6000,3,0),"")</f>
        <v/>
      </c>
    </row>
    <row r="470" spans="11:27" customFormat="1">
      <c r="K470">
        <f>IF(ISNUMBER(SEARCH($A$3,L470)),MAX($K$1:K469)+1,0)</f>
        <v>0</v>
      </c>
      <c r="L470" t="s">
        <v>6596</v>
      </c>
      <c r="M470" t="s">
        <v>6595</v>
      </c>
      <c r="Z470" s="32" t="str">
        <f>IFERROR(VLOOKUP(ROWS($Z$2:Z470),K470:$L$6000,2,0),"")</f>
        <v/>
      </c>
      <c r="AA470" t="str">
        <f>IFERROR(VLOOKUP(ROWS($AA$2:AA470),K470:$M$6000,3,0),"")</f>
        <v/>
      </c>
    </row>
    <row r="471" spans="11:27" customFormat="1">
      <c r="K471">
        <f>IF(ISNUMBER(SEARCH($A$3,L471)),MAX($K$1:K470)+1,0)</f>
        <v>0</v>
      </c>
      <c r="L471" t="s">
        <v>6594</v>
      </c>
      <c r="M471" t="s">
        <v>6593</v>
      </c>
      <c r="Z471" s="32" t="str">
        <f>IFERROR(VLOOKUP(ROWS($Z$2:Z471),K471:$L$6000,2,0),"")</f>
        <v/>
      </c>
      <c r="AA471" t="str">
        <f>IFERROR(VLOOKUP(ROWS($AA$2:AA471),K471:$M$6000,3,0),"")</f>
        <v/>
      </c>
    </row>
    <row r="472" spans="11:27" customFormat="1">
      <c r="K472">
        <f>IF(ISNUMBER(SEARCH($A$3,L472)),MAX($K$1:K471)+1,0)</f>
        <v>0</v>
      </c>
      <c r="L472" t="s">
        <v>6592</v>
      </c>
      <c r="M472" t="s">
        <v>6591</v>
      </c>
      <c r="Z472" s="32" t="str">
        <f>IFERROR(VLOOKUP(ROWS($Z$2:Z472),K472:$L$6000,2,0),"")</f>
        <v/>
      </c>
      <c r="AA472" t="str">
        <f>IFERROR(VLOOKUP(ROWS($AA$2:AA472),K472:$M$6000,3,0),"")</f>
        <v/>
      </c>
    </row>
    <row r="473" spans="11:27" customFormat="1">
      <c r="K473">
        <f>IF(ISNUMBER(SEARCH($A$3,L473)),MAX($K$1:K472)+1,0)</f>
        <v>0</v>
      </c>
      <c r="L473" t="s">
        <v>6590</v>
      </c>
      <c r="M473" t="s">
        <v>6589</v>
      </c>
      <c r="Z473" s="32" t="str">
        <f>IFERROR(VLOOKUP(ROWS($Z$2:Z473),K473:$L$6000,2,0),"")</f>
        <v/>
      </c>
      <c r="AA473" t="str">
        <f>IFERROR(VLOOKUP(ROWS($AA$2:AA473),K473:$M$6000,3,0),"")</f>
        <v/>
      </c>
    </row>
    <row r="474" spans="11:27" customFormat="1">
      <c r="K474">
        <f>IF(ISNUMBER(SEARCH($A$3,L474)),MAX($K$1:K473)+1,0)</f>
        <v>0</v>
      </c>
      <c r="L474" t="s">
        <v>6588</v>
      </c>
      <c r="M474" t="s">
        <v>6587</v>
      </c>
      <c r="Z474" s="32" t="str">
        <f>IFERROR(VLOOKUP(ROWS($Z$2:Z474),K474:$L$6000,2,0),"")</f>
        <v/>
      </c>
      <c r="AA474" t="str">
        <f>IFERROR(VLOOKUP(ROWS($AA$2:AA474),K474:$M$6000,3,0),"")</f>
        <v/>
      </c>
    </row>
    <row r="475" spans="11:27" customFormat="1">
      <c r="K475">
        <f>IF(ISNUMBER(SEARCH($A$3,L475)),MAX($K$1:K474)+1,0)</f>
        <v>0</v>
      </c>
      <c r="L475" t="s">
        <v>6585</v>
      </c>
      <c r="M475" t="s">
        <v>6586</v>
      </c>
      <c r="Z475" s="32" t="str">
        <f>IFERROR(VLOOKUP(ROWS($Z$2:Z475),K475:$L$6000,2,0),"")</f>
        <v/>
      </c>
      <c r="AA475" t="str">
        <f>IFERROR(VLOOKUP(ROWS($AA$2:AA475),K475:$M$6000,3,0),"")</f>
        <v/>
      </c>
    </row>
    <row r="476" spans="11:27" customFormat="1">
      <c r="K476">
        <f>IF(ISNUMBER(SEARCH($A$3,L476)),MAX($K$1:K475)+1,0)</f>
        <v>0</v>
      </c>
      <c r="L476" t="s">
        <v>6585</v>
      </c>
      <c r="M476" t="s">
        <v>6584</v>
      </c>
      <c r="Z476" s="32" t="str">
        <f>IFERROR(VLOOKUP(ROWS($Z$2:Z476),K476:$L$6000,2,0),"")</f>
        <v/>
      </c>
      <c r="AA476" t="str">
        <f>IFERROR(VLOOKUP(ROWS($AA$2:AA476),K476:$M$6000,3,0),"")</f>
        <v/>
      </c>
    </row>
    <row r="477" spans="11:27" customFormat="1">
      <c r="K477">
        <f>IF(ISNUMBER(SEARCH($A$3,L477)),MAX($K$1:K476)+1,0)</f>
        <v>0</v>
      </c>
      <c r="L477" t="s">
        <v>6583</v>
      </c>
      <c r="M477" t="s">
        <v>6582</v>
      </c>
      <c r="Z477" s="32" t="str">
        <f>IFERROR(VLOOKUP(ROWS($Z$2:Z477),K477:$L$6000,2,0),"")</f>
        <v/>
      </c>
      <c r="AA477" t="str">
        <f>IFERROR(VLOOKUP(ROWS($AA$2:AA477),K477:$M$6000,3,0),"")</f>
        <v/>
      </c>
    </row>
    <row r="478" spans="11:27" customFormat="1">
      <c r="K478">
        <f>IF(ISNUMBER(SEARCH($A$3,L478)),MAX($K$1:K477)+1,0)</f>
        <v>0</v>
      </c>
      <c r="L478" t="s">
        <v>6581</v>
      </c>
      <c r="M478" t="s">
        <v>6580</v>
      </c>
      <c r="Z478" s="32" t="str">
        <f>IFERROR(VLOOKUP(ROWS($Z$2:Z478),K478:$L$6000,2,0),"")</f>
        <v/>
      </c>
      <c r="AA478" t="str">
        <f>IFERROR(VLOOKUP(ROWS($AA$2:AA478),K478:$M$6000,3,0),"")</f>
        <v/>
      </c>
    </row>
    <row r="479" spans="11:27" customFormat="1">
      <c r="K479">
        <f>IF(ISNUMBER(SEARCH($A$3,L479)),MAX($K$1:K478)+1,0)</f>
        <v>0</v>
      </c>
      <c r="L479" t="s">
        <v>6578</v>
      </c>
      <c r="M479" t="s">
        <v>6579</v>
      </c>
      <c r="Z479" s="32" t="str">
        <f>IFERROR(VLOOKUP(ROWS($Z$2:Z479),K479:$L$6000,2,0),"")</f>
        <v/>
      </c>
      <c r="AA479" t="str">
        <f>IFERROR(VLOOKUP(ROWS($AA$2:AA479),K479:$M$6000,3,0),"")</f>
        <v/>
      </c>
    </row>
    <row r="480" spans="11:27" customFormat="1">
      <c r="K480">
        <f>IF(ISNUMBER(SEARCH($A$3,L480)),MAX($K$1:K479)+1,0)</f>
        <v>0</v>
      </c>
      <c r="L480" t="s">
        <v>6578</v>
      </c>
      <c r="M480" t="s">
        <v>6577</v>
      </c>
      <c r="Z480" s="32" t="str">
        <f>IFERROR(VLOOKUP(ROWS($Z$2:Z480),K480:$L$6000,2,0),"")</f>
        <v/>
      </c>
      <c r="AA480" t="str">
        <f>IFERROR(VLOOKUP(ROWS($AA$2:AA480),K480:$M$6000,3,0),"")</f>
        <v/>
      </c>
    </row>
    <row r="481" spans="11:27" customFormat="1">
      <c r="K481">
        <f>IF(ISNUMBER(SEARCH($A$3,L481)),MAX($K$1:K480)+1,0)</f>
        <v>0</v>
      </c>
      <c r="L481" t="s">
        <v>6576</v>
      </c>
      <c r="M481" t="s">
        <v>6575</v>
      </c>
      <c r="Z481" s="32" t="str">
        <f>IFERROR(VLOOKUP(ROWS($Z$2:Z481),K481:$L$6000,2,0),"")</f>
        <v/>
      </c>
      <c r="AA481" t="str">
        <f>IFERROR(VLOOKUP(ROWS($AA$2:AA481),K481:$M$6000,3,0),"")</f>
        <v/>
      </c>
    </row>
    <row r="482" spans="11:27" customFormat="1">
      <c r="K482">
        <f>IF(ISNUMBER(SEARCH($A$3,L482)),MAX($K$1:K481)+1,0)</f>
        <v>0</v>
      </c>
      <c r="L482" t="s">
        <v>6574</v>
      </c>
      <c r="M482" t="s">
        <v>6573</v>
      </c>
      <c r="Z482" s="32" t="str">
        <f>IFERROR(VLOOKUP(ROWS($Z$2:Z482),K482:$L$6000,2,0),"")</f>
        <v/>
      </c>
      <c r="AA482" t="str">
        <f>IFERROR(VLOOKUP(ROWS($AA$2:AA482),K482:$M$6000,3,0),"")</f>
        <v/>
      </c>
    </row>
    <row r="483" spans="11:27" customFormat="1">
      <c r="K483">
        <f>IF(ISNUMBER(SEARCH($A$3,L483)),MAX($K$1:K482)+1,0)</f>
        <v>0</v>
      </c>
      <c r="L483" t="s">
        <v>6571</v>
      </c>
      <c r="M483" t="s">
        <v>6572</v>
      </c>
      <c r="Z483" s="32" t="str">
        <f>IFERROR(VLOOKUP(ROWS($Z$2:Z483),K483:$L$6000,2,0),"")</f>
        <v/>
      </c>
      <c r="AA483" t="str">
        <f>IFERROR(VLOOKUP(ROWS($AA$2:AA483),K483:$M$6000,3,0),"")</f>
        <v/>
      </c>
    </row>
    <row r="484" spans="11:27" customFormat="1">
      <c r="K484">
        <f>IF(ISNUMBER(SEARCH($A$3,L484)),MAX($K$1:K483)+1,0)</f>
        <v>0</v>
      </c>
      <c r="L484" t="s">
        <v>6571</v>
      </c>
      <c r="M484" t="s">
        <v>6570</v>
      </c>
      <c r="Z484" s="32" t="str">
        <f>IFERROR(VLOOKUP(ROWS($Z$2:Z484),K484:$L$6000,2,0),"")</f>
        <v/>
      </c>
      <c r="AA484" t="str">
        <f>IFERROR(VLOOKUP(ROWS($AA$2:AA484),K484:$M$6000,3,0),"")</f>
        <v/>
      </c>
    </row>
    <row r="485" spans="11:27" customFormat="1">
      <c r="K485">
        <f>IF(ISNUMBER(SEARCH($A$3,L485)),MAX($K$1:K484)+1,0)</f>
        <v>0</v>
      </c>
      <c r="L485" t="s">
        <v>6568</v>
      </c>
      <c r="M485" t="s">
        <v>6569</v>
      </c>
      <c r="Z485" s="32" t="str">
        <f>IFERROR(VLOOKUP(ROWS($Z$2:Z485),K485:$L$6000,2,0),"")</f>
        <v/>
      </c>
      <c r="AA485" t="str">
        <f>IFERROR(VLOOKUP(ROWS($AA$2:AA485),K485:$M$6000,3,0),"")</f>
        <v/>
      </c>
    </row>
    <row r="486" spans="11:27" customFormat="1">
      <c r="K486">
        <f>IF(ISNUMBER(SEARCH($A$3,L486)),MAX($K$1:K485)+1,0)</f>
        <v>0</v>
      </c>
      <c r="L486" t="s">
        <v>6568</v>
      </c>
      <c r="M486" t="s">
        <v>6567</v>
      </c>
      <c r="Z486" s="32" t="str">
        <f>IFERROR(VLOOKUP(ROWS($Z$2:Z486),K486:$L$6000,2,0),"")</f>
        <v/>
      </c>
      <c r="AA486" t="str">
        <f>IFERROR(VLOOKUP(ROWS($AA$2:AA486),K486:$M$6000,3,0),"")</f>
        <v/>
      </c>
    </row>
    <row r="487" spans="11:27" customFormat="1">
      <c r="K487">
        <f>IF(ISNUMBER(SEARCH($A$3,L487)),MAX($K$1:K486)+1,0)</f>
        <v>0</v>
      </c>
      <c r="L487" t="s">
        <v>6565</v>
      </c>
      <c r="M487" t="s">
        <v>6566</v>
      </c>
      <c r="Z487" s="32" t="str">
        <f>IFERROR(VLOOKUP(ROWS($Z$2:Z487),K487:$L$6000,2,0),"")</f>
        <v/>
      </c>
      <c r="AA487" t="str">
        <f>IFERROR(VLOOKUP(ROWS($AA$2:AA487),K487:$M$6000,3,0),"")</f>
        <v/>
      </c>
    </row>
    <row r="488" spans="11:27" customFormat="1">
      <c r="K488">
        <f>IF(ISNUMBER(SEARCH($A$3,L488)),MAX($K$1:K487)+1,0)</f>
        <v>0</v>
      </c>
      <c r="L488" t="s">
        <v>6565</v>
      </c>
      <c r="M488" t="s">
        <v>6564</v>
      </c>
      <c r="Z488" s="32" t="str">
        <f>IFERROR(VLOOKUP(ROWS($Z$2:Z488),K488:$L$6000,2,0),"")</f>
        <v/>
      </c>
      <c r="AA488" t="str">
        <f>IFERROR(VLOOKUP(ROWS($AA$2:AA488),K488:$M$6000,3,0),"")</f>
        <v/>
      </c>
    </row>
    <row r="489" spans="11:27" customFormat="1">
      <c r="K489">
        <f>IF(ISNUMBER(SEARCH($A$3,L489)),MAX($K$1:K488)+1,0)</f>
        <v>0</v>
      </c>
      <c r="L489" t="s">
        <v>6562</v>
      </c>
      <c r="M489" t="s">
        <v>6563</v>
      </c>
      <c r="Z489" s="32" t="str">
        <f>IFERROR(VLOOKUP(ROWS($Z$2:Z489),K489:$L$6000,2,0),"")</f>
        <v/>
      </c>
      <c r="AA489" t="str">
        <f>IFERROR(VLOOKUP(ROWS($AA$2:AA489),K489:$M$6000,3,0),"")</f>
        <v/>
      </c>
    </row>
    <row r="490" spans="11:27" customFormat="1">
      <c r="K490">
        <f>IF(ISNUMBER(SEARCH($A$3,L490)),MAX($K$1:K489)+1,0)</f>
        <v>0</v>
      </c>
      <c r="L490" t="s">
        <v>6562</v>
      </c>
      <c r="M490" t="s">
        <v>6561</v>
      </c>
      <c r="Z490" s="32" t="str">
        <f>IFERROR(VLOOKUP(ROWS($Z$2:Z490),K490:$L$6000,2,0),"")</f>
        <v/>
      </c>
      <c r="AA490" t="str">
        <f>IFERROR(VLOOKUP(ROWS($AA$2:AA490),K490:$M$6000,3,0),"")</f>
        <v/>
      </c>
    </row>
    <row r="491" spans="11:27" customFormat="1">
      <c r="K491">
        <f>IF(ISNUMBER(SEARCH($A$3,L491)),MAX($K$1:K490)+1,0)</f>
        <v>0</v>
      </c>
      <c r="L491" t="s">
        <v>6559</v>
      </c>
      <c r="M491" t="s">
        <v>6560</v>
      </c>
      <c r="Z491" s="32" t="str">
        <f>IFERROR(VLOOKUP(ROWS($Z$2:Z491),K491:$L$6000,2,0),"")</f>
        <v/>
      </c>
      <c r="AA491" t="str">
        <f>IFERROR(VLOOKUP(ROWS($AA$2:AA491),K491:$M$6000,3,0),"")</f>
        <v/>
      </c>
    </row>
    <row r="492" spans="11:27" customFormat="1">
      <c r="K492">
        <f>IF(ISNUMBER(SEARCH($A$3,L492)),MAX($K$1:K491)+1,0)</f>
        <v>0</v>
      </c>
      <c r="L492" t="s">
        <v>6559</v>
      </c>
      <c r="M492" t="s">
        <v>6558</v>
      </c>
      <c r="Z492" s="32" t="str">
        <f>IFERROR(VLOOKUP(ROWS($Z$2:Z492),K492:$L$6000,2,0),"")</f>
        <v/>
      </c>
      <c r="AA492" t="str">
        <f>IFERROR(VLOOKUP(ROWS($AA$2:AA492),K492:$M$6000,3,0),"")</f>
        <v/>
      </c>
    </row>
    <row r="493" spans="11:27" customFormat="1">
      <c r="K493">
        <f>IF(ISNUMBER(SEARCH($A$3,L493)),MAX($K$1:K492)+1,0)</f>
        <v>0</v>
      </c>
      <c r="L493" t="s">
        <v>6557</v>
      </c>
      <c r="M493" t="s">
        <v>6556</v>
      </c>
      <c r="Z493" s="32" t="str">
        <f>IFERROR(VLOOKUP(ROWS($Z$2:Z493),K493:$L$6000,2,0),"")</f>
        <v/>
      </c>
      <c r="AA493" t="str">
        <f>IFERROR(VLOOKUP(ROWS($AA$2:AA493),K493:$M$6000,3,0),"")</f>
        <v/>
      </c>
    </row>
    <row r="494" spans="11:27" customFormat="1">
      <c r="K494">
        <f>IF(ISNUMBER(SEARCH($A$3,L494)),MAX($K$1:K493)+1,0)</f>
        <v>0</v>
      </c>
      <c r="L494" t="s">
        <v>6554</v>
      </c>
      <c r="M494" t="s">
        <v>6555</v>
      </c>
      <c r="Z494" s="32" t="str">
        <f>IFERROR(VLOOKUP(ROWS($Z$2:Z494),K494:$L$6000,2,0),"")</f>
        <v/>
      </c>
      <c r="AA494" t="str">
        <f>IFERROR(VLOOKUP(ROWS($AA$2:AA494),K494:$M$6000,3,0),"")</f>
        <v/>
      </c>
    </row>
    <row r="495" spans="11:27" customFormat="1">
      <c r="K495">
        <f>IF(ISNUMBER(SEARCH($A$3,L495)),MAX($K$1:K494)+1,0)</f>
        <v>0</v>
      </c>
      <c r="L495" t="s">
        <v>6554</v>
      </c>
      <c r="M495" t="s">
        <v>6553</v>
      </c>
      <c r="Z495" s="32" t="str">
        <f>IFERROR(VLOOKUP(ROWS($Z$2:Z495),K495:$L$6000,2,0),"")</f>
        <v/>
      </c>
      <c r="AA495" t="str">
        <f>IFERROR(VLOOKUP(ROWS($AA$2:AA495),K495:$M$6000,3,0),"")</f>
        <v/>
      </c>
    </row>
    <row r="496" spans="11:27" customFormat="1">
      <c r="K496">
        <f>IF(ISNUMBER(SEARCH($A$3,L496)),MAX($K$1:K495)+1,0)</f>
        <v>0</v>
      </c>
      <c r="L496" t="s">
        <v>6551</v>
      </c>
      <c r="M496" t="s">
        <v>6552</v>
      </c>
      <c r="Z496" s="32" t="str">
        <f>IFERROR(VLOOKUP(ROWS($Z$2:Z496),K496:$L$6000,2,0),"")</f>
        <v/>
      </c>
      <c r="AA496" t="str">
        <f>IFERROR(VLOOKUP(ROWS($AA$2:AA496),K496:$M$6000,3,0),"")</f>
        <v/>
      </c>
    </row>
    <row r="497" spans="11:27" customFormat="1">
      <c r="K497">
        <f>IF(ISNUMBER(SEARCH($A$3,L497)),MAX($K$1:K496)+1,0)</f>
        <v>0</v>
      </c>
      <c r="L497" t="s">
        <v>6551</v>
      </c>
      <c r="M497" t="s">
        <v>6550</v>
      </c>
      <c r="Z497" s="32" t="str">
        <f>IFERROR(VLOOKUP(ROWS($Z$2:Z497),K497:$L$6000,2,0),"")</f>
        <v/>
      </c>
      <c r="AA497" t="str">
        <f>IFERROR(VLOOKUP(ROWS($AA$2:AA497),K497:$M$6000,3,0),"")</f>
        <v/>
      </c>
    </row>
    <row r="498" spans="11:27" customFormat="1">
      <c r="K498">
        <f>IF(ISNUMBER(SEARCH($A$3,L498)),MAX($K$1:K497)+1,0)</f>
        <v>0</v>
      </c>
      <c r="L498" t="s">
        <v>6549</v>
      </c>
      <c r="M498" t="s">
        <v>6548</v>
      </c>
      <c r="Z498" s="32" t="str">
        <f>IFERROR(VLOOKUP(ROWS($Z$2:Z498),K498:$L$6000,2,0),"")</f>
        <v/>
      </c>
      <c r="AA498" t="str">
        <f>IFERROR(VLOOKUP(ROWS($AA$2:AA498),K498:$M$6000,3,0),"")</f>
        <v/>
      </c>
    </row>
    <row r="499" spans="11:27" customFormat="1">
      <c r="K499">
        <f>IF(ISNUMBER(SEARCH($A$3,L499)),MAX($K$1:K498)+1,0)</f>
        <v>0</v>
      </c>
      <c r="L499" t="s">
        <v>6546</v>
      </c>
      <c r="M499" t="s">
        <v>6547</v>
      </c>
      <c r="Z499" s="32" t="str">
        <f>IFERROR(VLOOKUP(ROWS($Z$2:Z499),K499:$L$6000,2,0),"")</f>
        <v/>
      </c>
      <c r="AA499" t="str">
        <f>IFERROR(VLOOKUP(ROWS($AA$2:AA499),K499:$M$6000,3,0),"")</f>
        <v/>
      </c>
    </row>
    <row r="500" spans="11:27" customFormat="1">
      <c r="K500">
        <f>IF(ISNUMBER(SEARCH($A$3,L500)),MAX($K$1:K499)+1,0)</f>
        <v>0</v>
      </c>
      <c r="L500" t="s">
        <v>6546</v>
      </c>
      <c r="M500" t="s">
        <v>6545</v>
      </c>
      <c r="Z500" s="32" t="str">
        <f>IFERROR(VLOOKUP(ROWS($Z$2:Z500),K500:$L$6000,2,0),"")</f>
        <v/>
      </c>
      <c r="AA500" t="str">
        <f>IFERROR(VLOOKUP(ROWS($AA$2:AA500),K500:$M$6000,3,0),"")</f>
        <v/>
      </c>
    </row>
    <row r="501" spans="11:27" customFormat="1">
      <c r="K501">
        <f>IF(ISNUMBER(SEARCH($A$3,L501)),MAX($K$1:K500)+1,0)</f>
        <v>0</v>
      </c>
      <c r="L501" t="s">
        <v>6543</v>
      </c>
      <c r="M501" t="s">
        <v>6544</v>
      </c>
      <c r="Z501" s="32" t="str">
        <f>IFERROR(VLOOKUP(ROWS($Z$2:Z501),K501:$L$6000,2,0),"")</f>
        <v/>
      </c>
      <c r="AA501" t="str">
        <f>IFERROR(VLOOKUP(ROWS($AA$2:AA501),K501:$M$6000,3,0),"")</f>
        <v/>
      </c>
    </row>
    <row r="502" spans="11:27" customFormat="1">
      <c r="K502">
        <f>IF(ISNUMBER(SEARCH($A$3,L502)),MAX($K$1:K501)+1,0)</f>
        <v>0</v>
      </c>
      <c r="L502" t="s">
        <v>6543</v>
      </c>
      <c r="M502" t="s">
        <v>6542</v>
      </c>
      <c r="Z502" s="32" t="str">
        <f>IFERROR(VLOOKUP(ROWS($Z$2:Z502),K502:$L$6000,2,0),"")</f>
        <v/>
      </c>
      <c r="AA502" t="str">
        <f>IFERROR(VLOOKUP(ROWS($AA$2:AA502),K502:$M$6000,3,0),"")</f>
        <v/>
      </c>
    </row>
    <row r="503" spans="11:27" customFormat="1">
      <c r="K503">
        <f>IF(ISNUMBER(SEARCH($A$3,L503)),MAX($K$1:K502)+1,0)</f>
        <v>0</v>
      </c>
      <c r="L503" t="s">
        <v>6540</v>
      </c>
      <c r="M503" t="s">
        <v>6541</v>
      </c>
      <c r="Z503" s="32" t="str">
        <f>IFERROR(VLOOKUP(ROWS($Z$2:Z503),K503:$L$6000,2,0),"")</f>
        <v/>
      </c>
      <c r="AA503" t="str">
        <f>IFERROR(VLOOKUP(ROWS($AA$2:AA503),K503:$M$6000,3,0),"")</f>
        <v/>
      </c>
    </row>
    <row r="504" spans="11:27" customFormat="1">
      <c r="K504">
        <f>IF(ISNUMBER(SEARCH($A$3,L504)),MAX($K$1:K503)+1,0)</f>
        <v>0</v>
      </c>
      <c r="L504" t="s">
        <v>6540</v>
      </c>
      <c r="M504" t="s">
        <v>6539</v>
      </c>
      <c r="Z504" s="32" t="str">
        <f>IFERROR(VLOOKUP(ROWS($Z$2:Z504),K504:$L$6000,2,0),"")</f>
        <v/>
      </c>
      <c r="AA504" t="str">
        <f>IFERROR(VLOOKUP(ROWS($AA$2:AA504),K504:$M$6000,3,0),"")</f>
        <v/>
      </c>
    </row>
    <row r="505" spans="11:27" customFormat="1">
      <c r="K505">
        <f>IF(ISNUMBER(SEARCH($A$3,L505)),MAX($K$1:K504)+1,0)</f>
        <v>0</v>
      </c>
      <c r="L505" t="s">
        <v>6538</v>
      </c>
      <c r="M505" t="s">
        <v>6537</v>
      </c>
      <c r="Z505" s="32" t="str">
        <f>IFERROR(VLOOKUP(ROWS($Z$2:Z505),K505:$L$6000,2,0),"")</f>
        <v/>
      </c>
      <c r="AA505" t="str">
        <f>IFERROR(VLOOKUP(ROWS($AA$2:AA505),K505:$M$6000,3,0),"")</f>
        <v/>
      </c>
    </row>
    <row r="506" spans="11:27" customFormat="1">
      <c r="K506">
        <f>IF(ISNUMBER(SEARCH($A$3,L506)),MAX($K$1:K505)+1,0)</f>
        <v>0</v>
      </c>
      <c r="L506" t="s">
        <v>6536</v>
      </c>
      <c r="M506" t="s">
        <v>6535</v>
      </c>
      <c r="Z506" s="32" t="str">
        <f>IFERROR(VLOOKUP(ROWS($Z$2:Z506),K506:$L$6000,2,0),"")</f>
        <v/>
      </c>
      <c r="AA506" t="str">
        <f>IFERROR(VLOOKUP(ROWS($AA$2:AA506),K506:$M$6000,3,0),"")</f>
        <v/>
      </c>
    </row>
    <row r="507" spans="11:27" customFormat="1">
      <c r="K507">
        <f>IF(ISNUMBER(SEARCH($A$3,L507)),MAX($K$1:K506)+1,0)</f>
        <v>0</v>
      </c>
      <c r="L507" t="s">
        <v>6534</v>
      </c>
      <c r="M507" t="s">
        <v>6533</v>
      </c>
      <c r="Z507" s="32" t="str">
        <f>IFERROR(VLOOKUP(ROWS($Z$2:Z507),K507:$L$6000,2,0),"")</f>
        <v/>
      </c>
      <c r="AA507" t="str">
        <f>IFERROR(VLOOKUP(ROWS($AA$2:AA507),K507:$M$6000,3,0),"")</f>
        <v/>
      </c>
    </row>
    <row r="508" spans="11:27" customFormat="1">
      <c r="K508">
        <f>IF(ISNUMBER(SEARCH($A$3,L508)),MAX($K$1:K507)+1,0)</f>
        <v>0</v>
      </c>
      <c r="L508" t="s">
        <v>6532</v>
      </c>
      <c r="M508" t="s">
        <v>6531</v>
      </c>
      <c r="Z508" s="32" t="str">
        <f>IFERROR(VLOOKUP(ROWS($Z$2:Z508),K508:$L$6000,2,0),"")</f>
        <v/>
      </c>
      <c r="AA508" t="str">
        <f>IFERROR(VLOOKUP(ROWS($AA$2:AA508),K508:$M$6000,3,0),"")</f>
        <v/>
      </c>
    </row>
    <row r="509" spans="11:27" customFormat="1">
      <c r="K509">
        <f>IF(ISNUMBER(SEARCH($A$3,L509)),MAX($K$1:K508)+1,0)</f>
        <v>0</v>
      </c>
      <c r="L509" t="s">
        <v>6529</v>
      </c>
      <c r="M509" t="s">
        <v>6530</v>
      </c>
      <c r="Z509" s="32" t="str">
        <f>IFERROR(VLOOKUP(ROWS($Z$2:Z509),K509:$L$6000,2,0),"")</f>
        <v/>
      </c>
      <c r="AA509" t="str">
        <f>IFERROR(VLOOKUP(ROWS($AA$2:AA509),K509:$M$6000,3,0),"")</f>
        <v/>
      </c>
    </row>
    <row r="510" spans="11:27" customFormat="1">
      <c r="K510">
        <f>IF(ISNUMBER(SEARCH($A$3,L510)),MAX($K$1:K509)+1,0)</f>
        <v>0</v>
      </c>
      <c r="L510" t="s">
        <v>6529</v>
      </c>
      <c r="M510" t="s">
        <v>6528</v>
      </c>
      <c r="Z510" s="32" t="str">
        <f>IFERROR(VLOOKUP(ROWS($Z$2:Z510),K510:$L$6000,2,0),"")</f>
        <v/>
      </c>
      <c r="AA510" t="str">
        <f>IFERROR(VLOOKUP(ROWS($AA$2:AA510),K510:$M$6000,3,0),"")</f>
        <v/>
      </c>
    </row>
    <row r="511" spans="11:27" customFormat="1">
      <c r="K511">
        <f>IF(ISNUMBER(SEARCH($A$3,L511)),MAX($K$1:K510)+1,0)</f>
        <v>0</v>
      </c>
      <c r="L511" t="s">
        <v>6527</v>
      </c>
      <c r="M511" t="s">
        <v>6526</v>
      </c>
      <c r="Z511" s="32" t="str">
        <f>IFERROR(VLOOKUP(ROWS($Z$2:Z511),K511:$L$6000,2,0),"")</f>
        <v/>
      </c>
      <c r="AA511" t="str">
        <f>IFERROR(VLOOKUP(ROWS($AA$2:AA511),K511:$M$6000,3,0),"")</f>
        <v/>
      </c>
    </row>
    <row r="512" spans="11:27" customFormat="1">
      <c r="K512">
        <f>IF(ISNUMBER(SEARCH($A$3,L512)),MAX($K$1:K511)+1,0)</f>
        <v>0</v>
      </c>
      <c r="L512" t="s">
        <v>6525</v>
      </c>
      <c r="M512" t="s">
        <v>6524</v>
      </c>
      <c r="Z512" s="32" t="str">
        <f>IFERROR(VLOOKUP(ROWS($Z$2:Z512),K512:$L$6000,2,0),"")</f>
        <v/>
      </c>
      <c r="AA512" t="str">
        <f>IFERROR(VLOOKUP(ROWS($AA$2:AA512),K512:$M$6000,3,0),"")</f>
        <v/>
      </c>
    </row>
    <row r="513" spans="11:27" customFormat="1">
      <c r="K513">
        <f>IF(ISNUMBER(SEARCH($A$3,L513)),MAX($K$1:K512)+1,0)</f>
        <v>0</v>
      </c>
      <c r="L513" t="s">
        <v>6523</v>
      </c>
      <c r="M513" t="s">
        <v>6522</v>
      </c>
      <c r="Z513" s="32" t="str">
        <f>IFERROR(VLOOKUP(ROWS($Z$2:Z513),K513:$L$6000,2,0),"")</f>
        <v/>
      </c>
      <c r="AA513" t="str">
        <f>IFERROR(VLOOKUP(ROWS($AA$2:AA513),K513:$M$6000,3,0),"")</f>
        <v/>
      </c>
    </row>
    <row r="514" spans="11:27" customFormat="1">
      <c r="K514">
        <f>IF(ISNUMBER(SEARCH($A$3,L514)),MAX($K$1:K513)+1,0)</f>
        <v>0</v>
      </c>
      <c r="L514" t="s">
        <v>6520</v>
      </c>
      <c r="M514" t="s">
        <v>6521</v>
      </c>
      <c r="Z514" s="32" t="str">
        <f>IFERROR(VLOOKUP(ROWS($Z$2:Z514),K514:$L$6000,2,0),"")</f>
        <v/>
      </c>
      <c r="AA514" t="str">
        <f>IFERROR(VLOOKUP(ROWS($AA$2:AA514),K514:$M$6000,3,0),"")</f>
        <v/>
      </c>
    </row>
    <row r="515" spans="11:27" customFormat="1">
      <c r="K515">
        <f>IF(ISNUMBER(SEARCH($A$3,L515)),MAX($K$1:K514)+1,0)</f>
        <v>0</v>
      </c>
      <c r="L515" t="s">
        <v>6520</v>
      </c>
      <c r="M515" t="s">
        <v>6519</v>
      </c>
      <c r="Z515" s="32" t="str">
        <f>IFERROR(VLOOKUP(ROWS($Z$2:Z515),K515:$L$6000,2,0),"")</f>
        <v/>
      </c>
      <c r="AA515" t="str">
        <f>IFERROR(VLOOKUP(ROWS($AA$2:AA515),K515:$M$6000,3,0),"")</f>
        <v/>
      </c>
    </row>
    <row r="516" spans="11:27" customFormat="1">
      <c r="K516">
        <f>IF(ISNUMBER(SEARCH($A$3,L516)),MAX($K$1:K515)+1,0)</f>
        <v>0</v>
      </c>
      <c r="L516" t="s">
        <v>6518</v>
      </c>
      <c r="M516" t="s">
        <v>6517</v>
      </c>
      <c r="Z516" s="32" t="str">
        <f>IFERROR(VLOOKUP(ROWS($Z$2:Z516),K516:$L$6000,2,0),"")</f>
        <v/>
      </c>
      <c r="AA516" t="str">
        <f>IFERROR(VLOOKUP(ROWS($AA$2:AA516),K516:$M$6000,3,0),"")</f>
        <v/>
      </c>
    </row>
    <row r="517" spans="11:27" customFormat="1">
      <c r="K517">
        <f>IF(ISNUMBER(SEARCH($A$3,L517)),MAX($K$1:K516)+1,0)</f>
        <v>0</v>
      </c>
      <c r="L517" t="s">
        <v>6515</v>
      </c>
      <c r="M517" t="s">
        <v>6516</v>
      </c>
      <c r="Z517" s="32" t="str">
        <f>IFERROR(VLOOKUP(ROWS($Z$2:Z517),K517:$L$6000,2,0),"")</f>
        <v/>
      </c>
      <c r="AA517" t="str">
        <f>IFERROR(VLOOKUP(ROWS($AA$2:AA517),K517:$M$6000,3,0),"")</f>
        <v/>
      </c>
    </row>
    <row r="518" spans="11:27" customFormat="1">
      <c r="K518">
        <f>IF(ISNUMBER(SEARCH($A$3,L518)),MAX($K$1:K517)+1,0)</f>
        <v>0</v>
      </c>
      <c r="L518" t="s">
        <v>6515</v>
      </c>
      <c r="M518" t="s">
        <v>6514</v>
      </c>
      <c r="Z518" s="32" t="str">
        <f>IFERROR(VLOOKUP(ROWS($Z$2:Z518),K518:$L$6000,2,0),"")</f>
        <v/>
      </c>
      <c r="AA518" t="str">
        <f>IFERROR(VLOOKUP(ROWS($AA$2:AA518),K518:$M$6000,3,0),"")</f>
        <v/>
      </c>
    </row>
    <row r="519" spans="11:27" customFormat="1">
      <c r="K519">
        <f>IF(ISNUMBER(SEARCH($A$3,L519)),MAX($K$1:K518)+1,0)</f>
        <v>0</v>
      </c>
      <c r="L519" t="s">
        <v>6513</v>
      </c>
      <c r="M519" t="s">
        <v>6512</v>
      </c>
      <c r="Z519" s="32" t="str">
        <f>IFERROR(VLOOKUP(ROWS($Z$2:Z519),K519:$L$6000,2,0),"")</f>
        <v/>
      </c>
      <c r="AA519" t="str">
        <f>IFERROR(VLOOKUP(ROWS($AA$2:AA519),K519:$M$6000,3,0),"")</f>
        <v/>
      </c>
    </row>
    <row r="520" spans="11:27" customFormat="1">
      <c r="K520">
        <f>IF(ISNUMBER(SEARCH($A$3,L520)),MAX($K$1:K519)+1,0)</f>
        <v>0</v>
      </c>
      <c r="L520" t="s">
        <v>6511</v>
      </c>
      <c r="M520" t="s">
        <v>6510</v>
      </c>
      <c r="Z520" s="32" t="str">
        <f>IFERROR(VLOOKUP(ROWS($Z$2:Z520),K520:$L$6000,2,0),"")</f>
        <v/>
      </c>
      <c r="AA520" t="str">
        <f>IFERROR(VLOOKUP(ROWS($AA$2:AA520),K520:$M$6000,3,0),"")</f>
        <v/>
      </c>
    </row>
    <row r="521" spans="11:27" customFormat="1">
      <c r="K521">
        <f>IF(ISNUMBER(SEARCH($A$3,L521)),MAX($K$1:K520)+1,0)</f>
        <v>0</v>
      </c>
      <c r="L521" t="s">
        <v>6508</v>
      </c>
      <c r="M521" t="s">
        <v>6509</v>
      </c>
      <c r="Z521" s="32" t="str">
        <f>IFERROR(VLOOKUP(ROWS($Z$2:Z521),K521:$L$6000,2,0),"")</f>
        <v/>
      </c>
      <c r="AA521" t="str">
        <f>IFERROR(VLOOKUP(ROWS($AA$2:AA521),K521:$M$6000,3,0),"")</f>
        <v/>
      </c>
    </row>
    <row r="522" spans="11:27" customFormat="1">
      <c r="K522">
        <f>IF(ISNUMBER(SEARCH($A$3,L522)),MAX($K$1:K521)+1,0)</f>
        <v>0</v>
      </c>
      <c r="L522" t="s">
        <v>6508</v>
      </c>
      <c r="M522" t="s">
        <v>6507</v>
      </c>
      <c r="Z522" s="32" t="str">
        <f>IFERROR(VLOOKUP(ROWS($Z$2:Z522),K522:$L$6000,2,0),"")</f>
        <v/>
      </c>
      <c r="AA522" t="str">
        <f>IFERROR(VLOOKUP(ROWS($AA$2:AA522),K522:$M$6000,3,0),"")</f>
        <v/>
      </c>
    </row>
    <row r="523" spans="11:27" customFormat="1">
      <c r="K523">
        <f>IF(ISNUMBER(SEARCH($A$3,L523)),MAX($K$1:K522)+1,0)</f>
        <v>0</v>
      </c>
      <c r="L523" t="s">
        <v>6506</v>
      </c>
      <c r="M523" t="s">
        <v>6505</v>
      </c>
      <c r="Z523" s="32" t="str">
        <f>IFERROR(VLOOKUP(ROWS($Z$2:Z523),K523:$L$6000,2,0),"")</f>
        <v/>
      </c>
      <c r="AA523" t="str">
        <f>IFERROR(VLOOKUP(ROWS($AA$2:AA523),K523:$M$6000,3,0),"")</f>
        <v/>
      </c>
    </row>
    <row r="524" spans="11:27" customFormat="1">
      <c r="K524">
        <f>IF(ISNUMBER(SEARCH($A$3,L524)),MAX($K$1:K523)+1,0)</f>
        <v>0</v>
      </c>
      <c r="L524" t="s">
        <v>6504</v>
      </c>
      <c r="M524" t="s">
        <v>6503</v>
      </c>
      <c r="Z524" s="32" t="str">
        <f>IFERROR(VLOOKUP(ROWS($Z$2:Z524),K524:$L$6000,2,0),"")</f>
        <v/>
      </c>
      <c r="AA524" t="str">
        <f>IFERROR(VLOOKUP(ROWS($AA$2:AA524),K524:$M$6000,3,0),"")</f>
        <v/>
      </c>
    </row>
    <row r="525" spans="11:27" customFormat="1">
      <c r="K525">
        <f>IF(ISNUMBER(SEARCH($A$3,L525)),MAX($K$1:K524)+1,0)</f>
        <v>0</v>
      </c>
      <c r="L525" t="s">
        <v>6502</v>
      </c>
      <c r="M525" t="s">
        <v>6501</v>
      </c>
      <c r="Z525" s="32" t="str">
        <f>IFERROR(VLOOKUP(ROWS($Z$2:Z525),K525:$L$6000,2,0),"")</f>
        <v/>
      </c>
      <c r="AA525" t="str">
        <f>IFERROR(VLOOKUP(ROWS($AA$2:AA525),K525:$M$6000,3,0),"")</f>
        <v/>
      </c>
    </row>
    <row r="526" spans="11:27" customFormat="1">
      <c r="K526">
        <f>IF(ISNUMBER(SEARCH($A$3,L526)),MAX($K$1:K525)+1,0)</f>
        <v>0</v>
      </c>
      <c r="L526" t="s">
        <v>6499</v>
      </c>
      <c r="M526" t="s">
        <v>6500</v>
      </c>
      <c r="Z526" s="32" t="str">
        <f>IFERROR(VLOOKUP(ROWS($Z$2:Z526),K526:$L$6000,2,0),"")</f>
        <v/>
      </c>
      <c r="AA526" t="str">
        <f>IFERROR(VLOOKUP(ROWS($AA$2:AA526),K526:$M$6000,3,0),"")</f>
        <v/>
      </c>
    </row>
    <row r="527" spans="11:27" customFormat="1">
      <c r="K527">
        <f>IF(ISNUMBER(SEARCH($A$3,L527)),MAX($K$1:K526)+1,0)</f>
        <v>0</v>
      </c>
      <c r="L527" t="s">
        <v>6499</v>
      </c>
      <c r="M527" t="s">
        <v>6498</v>
      </c>
      <c r="Z527" s="32" t="str">
        <f>IFERROR(VLOOKUP(ROWS($Z$2:Z527),K527:$L$6000,2,0),"")</f>
        <v/>
      </c>
      <c r="AA527" t="str">
        <f>IFERROR(VLOOKUP(ROWS($AA$2:AA527),K527:$M$6000,3,0),"")</f>
        <v/>
      </c>
    </row>
    <row r="528" spans="11:27" customFormat="1">
      <c r="K528">
        <f>IF(ISNUMBER(SEARCH($A$3,L528)),MAX($K$1:K527)+1,0)</f>
        <v>0</v>
      </c>
      <c r="L528" t="s">
        <v>6496</v>
      </c>
      <c r="M528" t="s">
        <v>6497</v>
      </c>
      <c r="Z528" s="32" t="str">
        <f>IFERROR(VLOOKUP(ROWS($Z$2:Z528),K528:$L$6000,2,0),"")</f>
        <v/>
      </c>
      <c r="AA528" t="str">
        <f>IFERROR(VLOOKUP(ROWS($AA$2:AA528),K528:$M$6000,3,0),"")</f>
        <v/>
      </c>
    </row>
    <row r="529" spans="11:27" customFormat="1">
      <c r="K529">
        <f>IF(ISNUMBER(SEARCH($A$3,L529)),MAX($K$1:K528)+1,0)</f>
        <v>0</v>
      </c>
      <c r="L529" t="s">
        <v>6496</v>
      </c>
      <c r="M529" t="s">
        <v>6495</v>
      </c>
      <c r="Z529" s="32" t="str">
        <f>IFERROR(VLOOKUP(ROWS($Z$2:Z529),K529:$L$6000,2,0),"")</f>
        <v/>
      </c>
      <c r="AA529" t="str">
        <f>IFERROR(VLOOKUP(ROWS($AA$2:AA529),K529:$M$6000,3,0),"")</f>
        <v/>
      </c>
    </row>
    <row r="530" spans="11:27" customFormat="1">
      <c r="K530">
        <f>IF(ISNUMBER(SEARCH($A$3,L530)),MAX($K$1:K529)+1,0)</f>
        <v>0</v>
      </c>
      <c r="L530" t="s">
        <v>6493</v>
      </c>
      <c r="M530" t="s">
        <v>6494</v>
      </c>
      <c r="Z530" s="32" t="str">
        <f>IFERROR(VLOOKUP(ROWS($Z$2:Z530),K530:$L$6000,2,0),"")</f>
        <v/>
      </c>
      <c r="AA530" t="str">
        <f>IFERROR(VLOOKUP(ROWS($AA$2:AA530),K530:$M$6000,3,0),"")</f>
        <v/>
      </c>
    </row>
    <row r="531" spans="11:27" customFormat="1">
      <c r="K531">
        <f>IF(ISNUMBER(SEARCH($A$3,L531)),MAX($K$1:K530)+1,0)</f>
        <v>0</v>
      </c>
      <c r="L531" t="s">
        <v>6493</v>
      </c>
      <c r="M531" t="s">
        <v>6492</v>
      </c>
      <c r="Z531" s="32" t="str">
        <f>IFERROR(VLOOKUP(ROWS($Z$2:Z531),K531:$L$6000,2,0),"")</f>
        <v/>
      </c>
      <c r="AA531" t="str">
        <f>IFERROR(VLOOKUP(ROWS($AA$2:AA531),K531:$M$6000,3,0),"")</f>
        <v/>
      </c>
    </row>
    <row r="532" spans="11:27" customFormat="1">
      <c r="K532">
        <f>IF(ISNUMBER(SEARCH($A$3,L532)),MAX($K$1:K531)+1,0)</f>
        <v>0</v>
      </c>
      <c r="L532" t="s">
        <v>6491</v>
      </c>
      <c r="M532" t="s">
        <v>6490</v>
      </c>
      <c r="Z532" s="32" t="str">
        <f>IFERROR(VLOOKUP(ROWS($Z$2:Z532),K532:$L$6000,2,0),"")</f>
        <v/>
      </c>
      <c r="AA532" t="str">
        <f>IFERROR(VLOOKUP(ROWS($AA$2:AA532),K532:$M$6000,3,0),"")</f>
        <v/>
      </c>
    </row>
    <row r="533" spans="11:27" customFormat="1">
      <c r="K533">
        <f>IF(ISNUMBER(SEARCH($A$3,L533)),MAX($K$1:K532)+1,0)</f>
        <v>0</v>
      </c>
      <c r="L533" t="s">
        <v>6489</v>
      </c>
      <c r="M533" t="s">
        <v>6488</v>
      </c>
      <c r="Z533" s="32" t="str">
        <f>IFERROR(VLOOKUP(ROWS($Z$2:Z533),K533:$L$6000,2,0),"")</f>
        <v/>
      </c>
      <c r="AA533" t="str">
        <f>IFERROR(VLOOKUP(ROWS($AA$2:AA533),K533:$M$6000,3,0),"")</f>
        <v/>
      </c>
    </row>
    <row r="534" spans="11:27" customFormat="1">
      <c r="K534">
        <f>IF(ISNUMBER(SEARCH($A$3,L534)),MAX($K$1:K533)+1,0)</f>
        <v>0</v>
      </c>
      <c r="L534" t="s">
        <v>6487</v>
      </c>
      <c r="M534" t="s">
        <v>6486</v>
      </c>
      <c r="Z534" s="32" t="str">
        <f>IFERROR(VLOOKUP(ROWS($Z$2:Z534),K534:$L$6000,2,0),"")</f>
        <v/>
      </c>
      <c r="AA534" t="str">
        <f>IFERROR(VLOOKUP(ROWS($AA$2:AA534),K534:$M$6000,3,0),"")</f>
        <v/>
      </c>
    </row>
    <row r="535" spans="11:27" customFormat="1">
      <c r="K535">
        <f>IF(ISNUMBER(SEARCH($A$3,L535)),MAX($K$1:K534)+1,0)</f>
        <v>0</v>
      </c>
      <c r="L535" t="s">
        <v>6485</v>
      </c>
      <c r="M535" t="s">
        <v>6484</v>
      </c>
      <c r="Z535" s="32" t="str">
        <f>IFERROR(VLOOKUP(ROWS($Z$2:Z535),K535:$L$6000,2,0),"")</f>
        <v/>
      </c>
      <c r="AA535" t="str">
        <f>IFERROR(VLOOKUP(ROWS($AA$2:AA535),K535:$M$6000,3,0),"")</f>
        <v/>
      </c>
    </row>
    <row r="536" spans="11:27" customFormat="1">
      <c r="K536">
        <f>IF(ISNUMBER(SEARCH($A$3,L536)),MAX($K$1:K535)+1,0)</f>
        <v>0</v>
      </c>
      <c r="L536" t="s">
        <v>6483</v>
      </c>
      <c r="M536" t="s">
        <v>6482</v>
      </c>
      <c r="Z536" s="32" t="str">
        <f>IFERROR(VLOOKUP(ROWS($Z$2:Z536),K536:$L$6000,2,0),"")</f>
        <v/>
      </c>
      <c r="AA536" t="str">
        <f>IFERROR(VLOOKUP(ROWS($AA$2:AA536),K536:$M$6000,3,0),"")</f>
        <v/>
      </c>
    </row>
    <row r="537" spans="11:27" customFormat="1">
      <c r="K537">
        <f>IF(ISNUMBER(SEARCH($A$3,L537)),MAX($K$1:K536)+1,0)</f>
        <v>0</v>
      </c>
      <c r="L537" t="s">
        <v>6481</v>
      </c>
      <c r="M537" t="s">
        <v>6480</v>
      </c>
      <c r="Z537" s="32" t="str">
        <f>IFERROR(VLOOKUP(ROWS($Z$2:Z537),K537:$L$6000,2,0),"")</f>
        <v/>
      </c>
      <c r="AA537" t="str">
        <f>IFERROR(VLOOKUP(ROWS($AA$2:AA537),K537:$M$6000,3,0),"")</f>
        <v/>
      </c>
    </row>
    <row r="538" spans="11:27" customFormat="1">
      <c r="K538">
        <f>IF(ISNUMBER(SEARCH($A$3,L538)),MAX($K$1:K537)+1,0)</f>
        <v>0</v>
      </c>
      <c r="L538" t="s">
        <v>6479</v>
      </c>
      <c r="M538" t="s">
        <v>6478</v>
      </c>
      <c r="Z538" s="32" t="str">
        <f>IFERROR(VLOOKUP(ROWS($Z$2:Z538),K538:$L$6000,2,0),"")</f>
        <v/>
      </c>
      <c r="AA538" t="str">
        <f>IFERROR(VLOOKUP(ROWS($AA$2:AA538),K538:$M$6000,3,0),"")</f>
        <v/>
      </c>
    </row>
    <row r="539" spans="11:27" customFormat="1">
      <c r="K539">
        <f>IF(ISNUMBER(SEARCH($A$3,L539)),MAX($K$1:K538)+1,0)</f>
        <v>0</v>
      </c>
      <c r="L539" t="s">
        <v>6476</v>
      </c>
      <c r="M539" t="s">
        <v>6477</v>
      </c>
      <c r="Z539" s="32" t="str">
        <f>IFERROR(VLOOKUP(ROWS($Z$2:Z539),K539:$L$6000,2,0),"")</f>
        <v/>
      </c>
      <c r="AA539" t="str">
        <f>IFERROR(VLOOKUP(ROWS($AA$2:AA539),K539:$M$6000,3,0),"")</f>
        <v/>
      </c>
    </row>
    <row r="540" spans="11:27" customFormat="1">
      <c r="K540">
        <f>IF(ISNUMBER(SEARCH($A$3,L540)),MAX($K$1:K539)+1,0)</f>
        <v>0</v>
      </c>
      <c r="L540" t="s">
        <v>6476</v>
      </c>
      <c r="M540" t="s">
        <v>6475</v>
      </c>
      <c r="Z540" s="32" t="str">
        <f>IFERROR(VLOOKUP(ROWS($Z$2:Z540),K540:$L$6000,2,0),"")</f>
        <v/>
      </c>
      <c r="AA540" t="str">
        <f>IFERROR(VLOOKUP(ROWS($AA$2:AA540),K540:$M$6000,3,0),"")</f>
        <v/>
      </c>
    </row>
    <row r="541" spans="11:27" customFormat="1">
      <c r="K541">
        <f>IF(ISNUMBER(SEARCH($A$3,L541)),MAX($K$1:K540)+1,0)</f>
        <v>0</v>
      </c>
      <c r="L541" t="s">
        <v>6474</v>
      </c>
      <c r="M541" t="s">
        <v>6473</v>
      </c>
      <c r="Z541" s="32" t="str">
        <f>IFERROR(VLOOKUP(ROWS($Z$2:Z541),K541:$L$6000,2,0),"")</f>
        <v/>
      </c>
      <c r="AA541" t="str">
        <f>IFERROR(VLOOKUP(ROWS($AA$2:AA541),K541:$M$6000,3,0),"")</f>
        <v/>
      </c>
    </row>
    <row r="542" spans="11:27" customFormat="1">
      <c r="K542">
        <f>IF(ISNUMBER(SEARCH($A$3,L542)),MAX($K$1:K541)+1,0)</f>
        <v>0</v>
      </c>
      <c r="L542" t="s">
        <v>6472</v>
      </c>
      <c r="M542" t="s">
        <v>6471</v>
      </c>
      <c r="Z542" s="32" t="str">
        <f>IFERROR(VLOOKUP(ROWS($Z$2:Z542),K542:$L$6000,2,0),"")</f>
        <v/>
      </c>
      <c r="AA542" t="str">
        <f>IFERROR(VLOOKUP(ROWS($AA$2:AA542),K542:$M$6000,3,0),"")</f>
        <v/>
      </c>
    </row>
    <row r="543" spans="11:27" customFormat="1">
      <c r="K543">
        <f>IF(ISNUMBER(SEARCH($A$3,L543)),MAX($K$1:K542)+1,0)</f>
        <v>0</v>
      </c>
      <c r="L543" t="s">
        <v>6470</v>
      </c>
      <c r="M543" t="s">
        <v>6469</v>
      </c>
      <c r="Z543" s="32" t="str">
        <f>IFERROR(VLOOKUP(ROWS($Z$2:Z543),K543:$L$6000,2,0),"")</f>
        <v/>
      </c>
      <c r="AA543" t="str">
        <f>IFERROR(VLOOKUP(ROWS($AA$2:AA543),K543:$M$6000,3,0),"")</f>
        <v/>
      </c>
    </row>
    <row r="544" spans="11:27" customFormat="1">
      <c r="K544">
        <f>IF(ISNUMBER(SEARCH($A$3,L544)),MAX($K$1:K543)+1,0)</f>
        <v>0</v>
      </c>
      <c r="L544" t="s">
        <v>6468</v>
      </c>
      <c r="M544" t="s">
        <v>6467</v>
      </c>
      <c r="Z544" s="32" t="str">
        <f>IFERROR(VLOOKUP(ROWS($Z$2:Z544),K544:$L$6000,2,0),"")</f>
        <v/>
      </c>
      <c r="AA544" t="str">
        <f>IFERROR(VLOOKUP(ROWS($AA$2:AA544),K544:$M$6000,3,0),"")</f>
        <v/>
      </c>
    </row>
    <row r="545" spans="11:27" customFormat="1">
      <c r="K545">
        <f>IF(ISNUMBER(SEARCH($A$3,L545)),MAX($K$1:K544)+1,0)</f>
        <v>0</v>
      </c>
      <c r="L545" t="s">
        <v>6465</v>
      </c>
      <c r="M545" t="s">
        <v>6466</v>
      </c>
      <c r="Z545" s="32" t="str">
        <f>IFERROR(VLOOKUP(ROWS($Z$2:Z545),K545:$L$6000,2,0),"")</f>
        <v/>
      </c>
      <c r="AA545" t="str">
        <f>IFERROR(VLOOKUP(ROWS($AA$2:AA545),K545:$M$6000,3,0),"")</f>
        <v/>
      </c>
    </row>
    <row r="546" spans="11:27" customFormat="1">
      <c r="K546">
        <f>IF(ISNUMBER(SEARCH($A$3,L546)),MAX($K$1:K545)+1,0)</f>
        <v>0</v>
      </c>
      <c r="L546" t="s">
        <v>6465</v>
      </c>
      <c r="M546" t="s">
        <v>6464</v>
      </c>
      <c r="Z546" s="32" t="str">
        <f>IFERROR(VLOOKUP(ROWS($Z$2:Z546),K546:$L$6000,2,0),"")</f>
        <v/>
      </c>
      <c r="AA546" t="str">
        <f>IFERROR(VLOOKUP(ROWS($AA$2:AA546),K546:$M$6000,3,0),"")</f>
        <v/>
      </c>
    </row>
    <row r="547" spans="11:27" customFormat="1">
      <c r="K547">
        <f>IF(ISNUMBER(SEARCH($A$3,L547)),MAX($K$1:K546)+1,0)</f>
        <v>0</v>
      </c>
      <c r="L547" t="s">
        <v>6463</v>
      </c>
      <c r="M547" t="s">
        <v>6462</v>
      </c>
      <c r="Z547" s="32" t="str">
        <f>IFERROR(VLOOKUP(ROWS($Z$2:Z547),K547:$L$6000,2,0),"")</f>
        <v/>
      </c>
      <c r="AA547" t="str">
        <f>IFERROR(VLOOKUP(ROWS($AA$2:AA547),K547:$M$6000,3,0),"")</f>
        <v/>
      </c>
    </row>
    <row r="548" spans="11:27" customFormat="1">
      <c r="K548">
        <f>IF(ISNUMBER(SEARCH($A$3,L548)),MAX($K$1:K547)+1,0)</f>
        <v>0</v>
      </c>
      <c r="L548" t="s">
        <v>6460</v>
      </c>
      <c r="M548" t="s">
        <v>6461</v>
      </c>
      <c r="Z548" s="32" t="str">
        <f>IFERROR(VLOOKUP(ROWS($Z$2:Z548),K548:$L$6000,2,0),"")</f>
        <v/>
      </c>
      <c r="AA548" t="str">
        <f>IFERROR(VLOOKUP(ROWS($AA$2:AA548),K548:$M$6000,3,0),"")</f>
        <v/>
      </c>
    </row>
    <row r="549" spans="11:27" customFormat="1">
      <c r="K549">
        <f>IF(ISNUMBER(SEARCH($A$3,L549)),MAX($K$1:K548)+1,0)</f>
        <v>0</v>
      </c>
      <c r="L549" t="s">
        <v>6460</v>
      </c>
      <c r="M549" t="s">
        <v>6459</v>
      </c>
      <c r="Z549" s="32" t="str">
        <f>IFERROR(VLOOKUP(ROWS($Z$2:Z549),K549:$L$6000,2,0),"")</f>
        <v/>
      </c>
      <c r="AA549" t="str">
        <f>IFERROR(VLOOKUP(ROWS($AA$2:AA549),K549:$M$6000,3,0),"")</f>
        <v/>
      </c>
    </row>
    <row r="550" spans="11:27" customFormat="1">
      <c r="K550">
        <f>IF(ISNUMBER(SEARCH($A$3,L550)),MAX($K$1:K549)+1,0)</f>
        <v>0</v>
      </c>
      <c r="L550" t="s">
        <v>6457</v>
      </c>
      <c r="M550" t="s">
        <v>6458</v>
      </c>
      <c r="Z550" s="32" t="str">
        <f>IFERROR(VLOOKUP(ROWS($Z$2:Z550),K550:$L$6000,2,0),"")</f>
        <v/>
      </c>
      <c r="AA550" t="str">
        <f>IFERROR(VLOOKUP(ROWS($AA$2:AA550),K550:$M$6000,3,0),"")</f>
        <v/>
      </c>
    </row>
    <row r="551" spans="11:27" customFormat="1">
      <c r="K551">
        <f>IF(ISNUMBER(SEARCH($A$3,L551)),MAX($K$1:K550)+1,0)</f>
        <v>0</v>
      </c>
      <c r="L551" t="s">
        <v>6457</v>
      </c>
      <c r="M551" t="s">
        <v>6456</v>
      </c>
      <c r="Z551" s="32" t="str">
        <f>IFERROR(VLOOKUP(ROWS($Z$2:Z551),K551:$L$6000,2,0),"")</f>
        <v/>
      </c>
      <c r="AA551" t="str">
        <f>IFERROR(VLOOKUP(ROWS($AA$2:AA551),K551:$M$6000,3,0),"")</f>
        <v/>
      </c>
    </row>
    <row r="552" spans="11:27" customFormat="1">
      <c r="K552">
        <f>IF(ISNUMBER(SEARCH($A$3,L552)),MAX($K$1:K551)+1,0)</f>
        <v>0</v>
      </c>
      <c r="L552" t="s">
        <v>6454</v>
      </c>
      <c r="M552" t="s">
        <v>6455</v>
      </c>
      <c r="Z552" s="32" t="str">
        <f>IFERROR(VLOOKUP(ROWS($Z$2:Z552),K552:$L$6000,2,0),"")</f>
        <v/>
      </c>
      <c r="AA552" t="str">
        <f>IFERROR(VLOOKUP(ROWS($AA$2:AA552),K552:$M$6000,3,0),"")</f>
        <v/>
      </c>
    </row>
    <row r="553" spans="11:27" customFormat="1">
      <c r="K553">
        <f>IF(ISNUMBER(SEARCH($A$3,L553)),MAX($K$1:K552)+1,0)</f>
        <v>0</v>
      </c>
      <c r="L553" t="s">
        <v>6454</v>
      </c>
      <c r="M553" t="s">
        <v>6453</v>
      </c>
      <c r="Z553" s="32" t="str">
        <f>IFERROR(VLOOKUP(ROWS($Z$2:Z553),K553:$L$6000,2,0),"")</f>
        <v/>
      </c>
      <c r="AA553" t="str">
        <f>IFERROR(VLOOKUP(ROWS($AA$2:AA553),K553:$M$6000,3,0),"")</f>
        <v/>
      </c>
    </row>
    <row r="554" spans="11:27" customFormat="1">
      <c r="K554">
        <f>IF(ISNUMBER(SEARCH($A$3,L554)),MAX($K$1:K553)+1,0)</f>
        <v>0</v>
      </c>
      <c r="L554" t="s">
        <v>6451</v>
      </c>
      <c r="M554" t="s">
        <v>6452</v>
      </c>
      <c r="Z554" s="32" t="str">
        <f>IFERROR(VLOOKUP(ROWS($Z$2:Z554),K554:$L$6000,2,0),"")</f>
        <v/>
      </c>
      <c r="AA554" t="str">
        <f>IFERROR(VLOOKUP(ROWS($AA$2:AA554),K554:$M$6000,3,0),"")</f>
        <v/>
      </c>
    </row>
    <row r="555" spans="11:27" customFormat="1">
      <c r="K555">
        <f>IF(ISNUMBER(SEARCH($A$3,L555)),MAX($K$1:K554)+1,0)</f>
        <v>0</v>
      </c>
      <c r="L555" t="s">
        <v>6451</v>
      </c>
      <c r="M555" t="s">
        <v>6450</v>
      </c>
      <c r="Z555" s="32" t="str">
        <f>IFERROR(VLOOKUP(ROWS($Z$2:Z555),K555:$L$6000,2,0),"")</f>
        <v/>
      </c>
      <c r="AA555" t="str">
        <f>IFERROR(VLOOKUP(ROWS($AA$2:AA555),K555:$M$6000,3,0),"")</f>
        <v/>
      </c>
    </row>
    <row r="556" spans="11:27" customFormat="1">
      <c r="K556">
        <f>IF(ISNUMBER(SEARCH($A$3,L556)),MAX($K$1:K555)+1,0)</f>
        <v>0</v>
      </c>
      <c r="L556" t="s">
        <v>6449</v>
      </c>
      <c r="M556" t="s">
        <v>6448</v>
      </c>
      <c r="Z556" s="32" t="str">
        <f>IFERROR(VLOOKUP(ROWS($Z$2:Z556),K556:$L$6000,2,0),"")</f>
        <v/>
      </c>
      <c r="AA556" t="str">
        <f>IFERROR(VLOOKUP(ROWS($AA$2:AA556),K556:$M$6000,3,0),"")</f>
        <v/>
      </c>
    </row>
    <row r="557" spans="11:27" customFormat="1">
      <c r="K557">
        <f>IF(ISNUMBER(SEARCH($A$3,L557)),MAX($K$1:K556)+1,0)</f>
        <v>0</v>
      </c>
      <c r="L557" t="s">
        <v>6447</v>
      </c>
      <c r="M557" t="s">
        <v>6446</v>
      </c>
      <c r="Z557" s="32" t="str">
        <f>IFERROR(VLOOKUP(ROWS($Z$2:Z557),K557:$L$6000,2,0),"")</f>
        <v/>
      </c>
      <c r="AA557" t="str">
        <f>IFERROR(VLOOKUP(ROWS($AA$2:AA557),K557:$M$6000,3,0),"")</f>
        <v/>
      </c>
    </row>
    <row r="558" spans="11:27" customFormat="1">
      <c r="K558">
        <f>IF(ISNUMBER(SEARCH($A$3,L558)),MAX($K$1:K557)+1,0)</f>
        <v>0</v>
      </c>
      <c r="L558" t="s">
        <v>6445</v>
      </c>
      <c r="M558" t="s">
        <v>6444</v>
      </c>
      <c r="Z558" s="32" t="str">
        <f>IFERROR(VLOOKUP(ROWS($Z$2:Z558),K558:$L$6000,2,0),"")</f>
        <v/>
      </c>
      <c r="AA558" t="str">
        <f>IFERROR(VLOOKUP(ROWS($AA$2:AA558),K558:$M$6000,3,0),"")</f>
        <v/>
      </c>
    </row>
    <row r="559" spans="11:27" customFormat="1">
      <c r="K559">
        <f>IF(ISNUMBER(SEARCH($A$3,L559)),MAX($K$1:K558)+1,0)</f>
        <v>0</v>
      </c>
      <c r="L559" t="s">
        <v>6443</v>
      </c>
      <c r="M559" t="s">
        <v>6442</v>
      </c>
      <c r="Z559" s="32" t="str">
        <f>IFERROR(VLOOKUP(ROWS($Z$2:Z559),K559:$L$6000,2,0),"")</f>
        <v/>
      </c>
      <c r="AA559" t="str">
        <f>IFERROR(VLOOKUP(ROWS($AA$2:AA559),K559:$M$6000,3,0),"")</f>
        <v/>
      </c>
    </row>
    <row r="560" spans="11:27" customFormat="1">
      <c r="K560">
        <f>IF(ISNUMBER(SEARCH($A$3,L560)),MAX($K$1:K559)+1,0)</f>
        <v>0</v>
      </c>
      <c r="L560" t="s">
        <v>6441</v>
      </c>
      <c r="M560" t="s">
        <v>6440</v>
      </c>
      <c r="Z560" s="32" t="str">
        <f>IFERROR(VLOOKUP(ROWS($Z$2:Z560),K560:$L$6000,2,0),"")</f>
        <v/>
      </c>
      <c r="AA560" t="str">
        <f>IFERROR(VLOOKUP(ROWS($AA$2:AA560),K560:$M$6000,3,0),"")</f>
        <v/>
      </c>
    </row>
    <row r="561" spans="11:27" customFormat="1">
      <c r="K561">
        <f>IF(ISNUMBER(SEARCH($A$3,L561)),MAX($K$1:K560)+1,0)</f>
        <v>0</v>
      </c>
      <c r="L561" t="s">
        <v>6439</v>
      </c>
      <c r="M561" t="s">
        <v>6438</v>
      </c>
      <c r="Z561" s="32" t="str">
        <f>IFERROR(VLOOKUP(ROWS($Z$2:Z561),K561:$L$6000,2,0),"")</f>
        <v/>
      </c>
      <c r="AA561" t="str">
        <f>IFERROR(VLOOKUP(ROWS($AA$2:AA561),K561:$M$6000,3,0),"")</f>
        <v/>
      </c>
    </row>
    <row r="562" spans="11:27" customFormat="1">
      <c r="K562">
        <f>IF(ISNUMBER(SEARCH($A$3,L562)),MAX($K$1:K561)+1,0)</f>
        <v>0</v>
      </c>
      <c r="L562" t="s">
        <v>6437</v>
      </c>
      <c r="M562" t="s">
        <v>6436</v>
      </c>
      <c r="Z562" s="32" t="str">
        <f>IFERROR(VLOOKUP(ROWS($Z$2:Z562),K562:$L$6000,2,0),"")</f>
        <v/>
      </c>
      <c r="AA562" t="str">
        <f>IFERROR(VLOOKUP(ROWS($AA$2:AA562),K562:$M$6000,3,0),"")</f>
        <v/>
      </c>
    </row>
    <row r="563" spans="11:27" customFormat="1">
      <c r="K563">
        <f>IF(ISNUMBER(SEARCH($A$3,L563)),MAX($K$1:K562)+1,0)</f>
        <v>0</v>
      </c>
      <c r="L563" t="s">
        <v>6435</v>
      </c>
      <c r="M563" t="s">
        <v>6434</v>
      </c>
      <c r="Z563" s="32" t="str">
        <f>IFERROR(VLOOKUP(ROWS($Z$2:Z563),K563:$L$6000,2,0),"")</f>
        <v/>
      </c>
      <c r="AA563" t="str">
        <f>IFERROR(VLOOKUP(ROWS($AA$2:AA563),K563:$M$6000,3,0),"")</f>
        <v/>
      </c>
    </row>
    <row r="564" spans="11:27" customFormat="1">
      <c r="K564">
        <f>IF(ISNUMBER(SEARCH($A$3,L564)),MAX($K$1:K563)+1,0)</f>
        <v>0</v>
      </c>
      <c r="L564" t="s">
        <v>6432</v>
      </c>
      <c r="M564" t="s">
        <v>6433</v>
      </c>
      <c r="Z564" s="32" t="str">
        <f>IFERROR(VLOOKUP(ROWS($Z$2:Z564),K564:$L$6000,2,0),"")</f>
        <v/>
      </c>
      <c r="AA564" t="str">
        <f>IFERROR(VLOOKUP(ROWS($AA$2:AA564),K564:$M$6000,3,0),"")</f>
        <v/>
      </c>
    </row>
    <row r="565" spans="11:27" customFormat="1">
      <c r="K565">
        <f>IF(ISNUMBER(SEARCH($A$3,L565)),MAX($K$1:K564)+1,0)</f>
        <v>0</v>
      </c>
      <c r="L565" t="s">
        <v>6432</v>
      </c>
      <c r="M565" t="s">
        <v>6431</v>
      </c>
      <c r="Z565" s="32" t="str">
        <f>IFERROR(VLOOKUP(ROWS($Z$2:Z565),K565:$L$6000,2,0),"")</f>
        <v/>
      </c>
      <c r="AA565" t="str">
        <f>IFERROR(VLOOKUP(ROWS($AA$2:AA565),K565:$M$6000,3,0),"")</f>
        <v/>
      </c>
    </row>
    <row r="566" spans="11:27" customFormat="1">
      <c r="K566">
        <f>IF(ISNUMBER(SEARCH($A$3,L566)),MAX($K$1:K565)+1,0)</f>
        <v>0</v>
      </c>
      <c r="L566" t="s">
        <v>6429</v>
      </c>
      <c r="M566" t="s">
        <v>6430</v>
      </c>
      <c r="Z566" s="32" t="str">
        <f>IFERROR(VLOOKUP(ROWS($Z$2:Z566),K566:$L$6000,2,0),"")</f>
        <v/>
      </c>
      <c r="AA566" t="str">
        <f>IFERROR(VLOOKUP(ROWS($AA$2:AA566),K566:$M$6000,3,0),"")</f>
        <v/>
      </c>
    </row>
    <row r="567" spans="11:27" customFormat="1">
      <c r="K567">
        <f>IF(ISNUMBER(SEARCH($A$3,L567)),MAX($K$1:K566)+1,0)</f>
        <v>0</v>
      </c>
      <c r="L567" t="s">
        <v>6429</v>
      </c>
      <c r="M567" t="s">
        <v>6428</v>
      </c>
      <c r="Z567" s="32" t="str">
        <f>IFERROR(VLOOKUP(ROWS($Z$2:Z567),K567:$L$6000,2,0),"")</f>
        <v/>
      </c>
      <c r="AA567" t="str">
        <f>IFERROR(VLOOKUP(ROWS($AA$2:AA567),K567:$M$6000,3,0),"")</f>
        <v/>
      </c>
    </row>
    <row r="568" spans="11:27" customFormat="1">
      <c r="K568">
        <f>IF(ISNUMBER(SEARCH($A$3,L568)),MAX($K$1:K567)+1,0)</f>
        <v>0</v>
      </c>
      <c r="L568" t="s">
        <v>6427</v>
      </c>
      <c r="M568" t="s">
        <v>6426</v>
      </c>
      <c r="Z568" s="32" t="str">
        <f>IFERROR(VLOOKUP(ROWS($Z$2:Z568),K568:$L$6000,2,0),"")</f>
        <v/>
      </c>
      <c r="AA568" t="str">
        <f>IFERROR(VLOOKUP(ROWS($AA$2:AA568),K568:$M$6000,3,0),"")</f>
        <v/>
      </c>
    </row>
    <row r="569" spans="11:27" customFormat="1">
      <c r="K569">
        <f>IF(ISNUMBER(SEARCH($A$3,L569)),MAX($K$1:K568)+1,0)</f>
        <v>0</v>
      </c>
      <c r="L569" t="s">
        <v>6425</v>
      </c>
      <c r="M569" t="s">
        <v>6424</v>
      </c>
      <c r="Z569" s="32" t="str">
        <f>IFERROR(VLOOKUP(ROWS($Z$2:Z569),K569:$L$6000,2,0),"")</f>
        <v/>
      </c>
      <c r="AA569" t="str">
        <f>IFERROR(VLOOKUP(ROWS($AA$2:AA569),K569:$M$6000,3,0),"")</f>
        <v/>
      </c>
    </row>
    <row r="570" spans="11:27" customFormat="1">
      <c r="K570">
        <f>IF(ISNUMBER(SEARCH($A$3,L570)),MAX($K$1:K569)+1,0)</f>
        <v>0</v>
      </c>
      <c r="L570" t="s">
        <v>6423</v>
      </c>
      <c r="M570" t="s">
        <v>6422</v>
      </c>
      <c r="Z570" s="32" t="str">
        <f>IFERROR(VLOOKUP(ROWS($Z$2:Z570),K570:$L$6000,2,0),"")</f>
        <v/>
      </c>
      <c r="AA570" t="str">
        <f>IFERROR(VLOOKUP(ROWS($AA$2:AA570),K570:$M$6000,3,0),"")</f>
        <v/>
      </c>
    </row>
    <row r="571" spans="11:27" customFormat="1">
      <c r="K571">
        <f>IF(ISNUMBER(SEARCH($A$3,L571)),MAX($K$1:K570)+1,0)</f>
        <v>0</v>
      </c>
      <c r="L571" t="s">
        <v>6421</v>
      </c>
      <c r="M571" t="s">
        <v>6420</v>
      </c>
      <c r="Z571" s="32" t="str">
        <f>IFERROR(VLOOKUP(ROWS($Z$2:Z571),K571:$L$6000,2,0),"")</f>
        <v/>
      </c>
      <c r="AA571" t="str">
        <f>IFERROR(VLOOKUP(ROWS($AA$2:AA571),K571:$M$6000,3,0),"")</f>
        <v/>
      </c>
    </row>
    <row r="572" spans="11:27" customFormat="1">
      <c r="K572">
        <f>IF(ISNUMBER(SEARCH($A$3,L572)),MAX($K$1:K571)+1,0)</f>
        <v>0</v>
      </c>
      <c r="L572" t="s">
        <v>6418</v>
      </c>
      <c r="M572" t="s">
        <v>6419</v>
      </c>
      <c r="Z572" s="32" t="str">
        <f>IFERROR(VLOOKUP(ROWS($Z$2:Z572),K572:$L$6000,2,0),"")</f>
        <v/>
      </c>
      <c r="AA572" t="str">
        <f>IFERROR(VLOOKUP(ROWS($AA$2:AA572),K572:$M$6000,3,0),"")</f>
        <v/>
      </c>
    </row>
    <row r="573" spans="11:27" customFormat="1">
      <c r="K573">
        <f>IF(ISNUMBER(SEARCH($A$3,L573)),MAX($K$1:K572)+1,0)</f>
        <v>0</v>
      </c>
      <c r="L573" t="s">
        <v>6418</v>
      </c>
      <c r="M573" t="s">
        <v>6417</v>
      </c>
      <c r="Z573" s="32" t="str">
        <f>IFERROR(VLOOKUP(ROWS($Z$2:Z573),K573:$L$6000,2,0),"")</f>
        <v/>
      </c>
      <c r="AA573" t="str">
        <f>IFERROR(VLOOKUP(ROWS($AA$2:AA573),K573:$M$6000,3,0),"")</f>
        <v/>
      </c>
    </row>
    <row r="574" spans="11:27" customFormat="1">
      <c r="K574">
        <f>IF(ISNUMBER(SEARCH($A$3,L574)),MAX($K$1:K573)+1,0)</f>
        <v>0</v>
      </c>
      <c r="L574" t="s">
        <v>6415</v>
      </c>
      <c r="M574" t="s">
        <v>6416</v>
      </c>
      <c r="Z574" s="32" t="str">
        <f>IFERROR(VLOOKUP(ROWS($Z$2:Z574),K574:$L$6000,2,0),"")</f>
        <v/>
      </c>
      <c r="AA574" t="str">
        <f>IFERROR(VLOOKUP(ROWS($AA$2:AA574),K574:$M$6000,3,0),"")</f>
        <v/>
      </c>
    </row>
    <row r="575" spans="11:27" customFormat="1">
      <c r="K575">
        <f>IF(ISNUMBER(SEARCH($A$3,L575)),MAX($K$1:K574)+1,0)</f>
        <v>0</v>
      </c>
      <c r="L575" t="s">
        <v>6415</v>
      </c>
      <c r="M575" t="s">
        <v>6414</v>
      </c>
      <c r="Z575" s="32" t="str">
        <f>IFERROR(VLOOKUP(ROWS($Z$2:Z575),K575:$L$6000,2,0),"")</f>
        <v/>
      </c>
      <c r="AA575" t="str">
        <f>IFERROR(VLOOKUP(ROWS($AA$2:AA575),K575:$M$6000,3,0),"")</f>
        <v/>
      </c>
    </row>
    <row r="576" spans="11:27" customFormat="1">
      <c r="K576">
        <f>IF(ISNUMBER(SEARCH($A$3,L576)),MAX($K$1:K575)+1,0)</f>
        <v>0</v>
      </c>
      <c r="L576" t="s">
        <v>6413</v>
      </c>
      <c r="M576" t="s">
        <v>6412</v>
      </c>
      <c r="Z576" s="32" t="str">
        <f>IFERROR(VLOOKUP(ROWS($Z$2:Z576),K576:$L$6000,2,0),"")</f>
        <v/>
      </c>
      <c r="AA576" t="str">
        <f>IFERROR(VLOOKUP(ROWS($AA$2:AA576),K576:$M$6000,3,0),"")</f>
        <v/>
      </c>
    </row>
    <row r="577" spans="11:27" customFormat="1">
      <c r="K577">
        <f>IF(ISNUMBER(SEARCH($A$3,L577)),MAX($K$1:K576)+1,0)</f>
        <v>0</v>
      </c>
      <c r="L577" t="s">
        <v>6411</v>
      </c>
      <c r="M577" t="s">
        <v>6410</v>
      </c>
      <c r="Z577" s="32" t="str">
        <f>IFERROR(VLOOKUP(ROWS($Z$2:Z577),K577:$L$6000,2,0),"")</f>
        <v/>
      </c>
      <c r="AA577" t="str">
        <f>IFERROR(VLOOKUP(ROWS($AA$2:AA577),K577:$M$6000,3,0),"")</f>
        <v/>
      </c>
    </row>
    <row r="578" spans="11:27" customFormat="1">
      <c r="K578">
        <f>IF(ISNUMBER(SEARCH($A$3,L578)),MAX($K$1:K577)+1,0)</f>
        <v>0</v>
      </c>
      <c r="L578" t="s">
        <v>6409</v>
      </c>
      <c r="M578" t="s">
        <v>6408</v>
      </c>
      <c r="Z578" s="32" t="str">
        <f>IFERROR(VLOOKUP(ROWS($Z$2:Z578),K578:$L$6000,2,0),"")</f>
        <v/>
      </c>
      <c r="AA578" t="str">
        <f>IFERROR(VLOOKUP(ROWS($AA$2:AA578),K578:$M$6000,3,0),"")</f>
        <v/>
      </c>
    </row>
    <row r="579" spans="11:27" customFormat="1">
      <c r="K579">
        <f>IF(ISNUMBER(SEARCH($A$3,L579)),MAX($K$1:K578)+1,0)</f>
        <v>0</v>
      </c>
      <c r="L579" t="s">
        <v>6407</v>
      </c>
      <c r="M579" t="s">
        <v>6406</v>
      </c>
      <c r="Z579" s="32" t="str">
        <f>IFERROR(VLOOKUP(ROWS($Z$2:Z579),K579:$L$6000,2,0),"")</f>
        <v/>
      </c>
      <c r="AA579" t="str">
        <f>IFERROR(VLOOKUP(ROWS($AA$2:AA579),K579:$M$6000,3,0),"")</f>
        <v/>
      </c>
    </row>
    <row r="580" spans="11:27" customFormat="1">
      <c r="K580">
        <f>IF(ISNUMBER(SEARCH($A$3,L580)),MAX($K$1:K579)+1,0)</f>
        <v>0</v>
      </c>
      <c r="L580" t="s">
        <v>6404</v>
      </c>
      <c r="M580" t="s">
        <v>6405</v>
      </c>
      <c r="Z580" s="32" t="str">
        <f>IFERROR(VLOOKUP(ROWS($Z$2:Z580),K580:$L$6000,2,0),"")</f>
        <v/>
      </c>
      <c r="AA580" t="str">
        <f>IFERROR(VLOOKUP(ROWS($AA$2:AA580),K580:$M$6000,3,0),"")</f>
        <v/>
      </c>
    </row>
    <row r="581" spans="11:27" customFormat="1">
      <c r="K581">
        <f>IF(ISNUMBER(SEARCH($A$3,L581)),MAX($K$1:K580)+1,0)</f>
        <v>0</v>
      </c>
      <c r="L581" t="s">
        <v>6404</v>
      </c>
      <c r="M581" t="s">
        <v>6403</v>
      </c>
      <c r="Z581" s="32" t="str">
        <f>IFERROR(VLOOKUP(ROWS($Z$2:Z581),K581:$L$6000,2,0),"")</f>
        <v/>
      </c>
      <c r="AA581" t="str">
        <f>IFERROR(VLOOKUP(ROWS($AA$2:AA581),K581:$M$6000,3,0),"")</f>
        <v/>
      </c>
    </row>
    <row r="582" spans="11:27" customFormat="1">
      <c r="K582">
        <f>IF(ISNUMBER(SEARCH($A$3,L582)),MAX($K$1:K581)+1,0)</f>
        <v>0</v>
      </c>
      <c r="L582" t="s">
        <v>6402</v>
      </c>
      <c r="M582" t="s">
        <v>6401</v>
      </c>
      <c r="Z582" s="32" t="str">
        <f>IFERROR(VLOOKUP(ROWS($Z$2:Z582),K582:$L$6000,2,0),"")</f>
        <v/>
      </c>
      <c r="AA582" t="str">
        <f>IFERROR(VLOOKUP(ROWS($AA$2:AA582),K582:$M$6000,3,0),"")</f>
        <v/>
      </c>
    </row>
    <row r="583" spans="11:27" customFormat="1">
      <c r="K583">
        <f>IF(ISNUMBER(SEARCH($A$3,L583)),MAX($K$1:K582)+1,0)</f>
        <v>0</v>
      </c>
      <c r="L583" t="s">
        <v>6400</v>
      </c>
      <c r="M583" t="s">
        <v>6399</v>
      </c>
      <c r="Z583" s="32" t="str">
        <f>IFERROR(VLOOKUP(ROWS($Z$2:Z583),K583:$L$6000,2,0),"")</f>
        <v/>
      </c>
      <c r="AA583" t="str">
        <f>IFERROR(VLOOKUP(ROWS($AA$2:AA583),K583:$M$6000,3,0),"")</f>
        <v/>
      </c>
    </row>
    <row r="584" spans="11:27" customFormat="1">
      <c r="K584">
        <f>IF(ISNUMBER(SEARCH($A$3,L584)),MAX($K$1:K583)+1,0)</f>
        <v>0</v>
      </c>
      <c r="L584" t="s">
        <v>6398</v>
      </c>
      <c r="M584" t="s">
        <v>6397</v>
      </c>
      <c r="Z584" s="32" t="str">
        <f>IFERROR(VLOOKUP(ROWS($Z$2:Z584),K584:$L$6000,2,0),"")</f>
        <v/>
      </c>
      <c r="AA584" t="str">
        <f>IFERROR(VLOOKUP(ROWS($AA$2:AA584),K584:$M$6000,3,0),"")</f>
        <v/>
      </c>
    </row>
    <row r="585" spans="11:27" customFormat="1">
      <c r="K585">
        <f>IF(ISNUMBER(SEARCH($A$3,L585)),MAX($K$1:K584)+1,0)</f>
        <v>0</v>
      </c>
      <c r="L585" t="s">
        <v>6396</v>
      </c>
      <c r="M585" t="s">
        <v>6395</v>
      </c>
      <c r="Z585" s="32" t="str">
        <f>IFERROR(VLOOKUP(ROWS($Z$2:Z585),K585:$L$6000,2,0),"")</f>
        <v/>
      </c>
      <c r="AA585" t="str">
        <f>IFERROR(VLOOKUP(ROWS($AA$2:AA585),K585:$M$6000,3,0),"")</f>
        <v/>
      </c>
    </row>
    <row r="586" spans="11:27" customFormat="1">
      <c r="K586">
        <f>IF(ISNUMBER(SEARCH($A$3,L586)),MAX($K$1:K585)+1,0)</f>
        <v>0</v>
      </c>
      <c r="L586" t="s">
        <v>6394</v>
      </c>
      <c r="M586" t="s">
        <v>6393</v>
      </c>
      <c r="Z586" s="32" t="str">
        <f>IFERROR(VLOOKUP(ROWS($Z$2:Z586),K586:$L$6000,2,0),"")</f>
        <v/>
      </c>
      <c r="AA586" t="str">
        <f>IFERROR(VLOOKUP(ROWS($AA$2:AA586),K586:$M$6000,3,0),"")</f>
        <v/>
      </c>
    </row>
    <row r="587" spans="11:27" customFormat="1">
      <c r="K587">
        <f>IF(ISNUMBER(SEARCH($A$3,L587)),MAX($K$1:K586)+1,0)</f>
        <v>0</v>
      </c>
      <c r="L587" t="s">
        <v>6391</v>
      </c>
      <c r="M587" t="s">
        <v>6392</v>
      </c>
      <c r="Z587" s="32" t="str">
        <f>IFERROR(VLOOKUP(ROWS($Z$2:Z587),K587:$L$6000,2,0),"")</f>
        <v/>
      </c>
      <c r="AA587" t="str">
        <f>IFERROR(VLOOKUP(ROWS($AA$2:AA587),K587:$M$6000,3,0),"")</f>
        <v/>
      </c>
    </row>
    <row r="588" spans="11:27" customFormat="1">
      <c r="K588">
        <f>IF(ISNUMBER(SEARCH($A$3,L588)),MAX($K$1:K587)+1,0)</f>
        <v>0</v>
      </c>
      <c r="L588" t="s">
        <v>6391</v>
      </c>
      <c r="M588" t="s">
        <v>6390</v>
      </c>
      <c r="Z588" s="32" t="str">
        <f>IFERROR(VLOOKUP(ROWS($Z$2:Z588),K588:$L$6000,2,0),"")</f>
        <v/>
      </c>
      <c r="AA588" t="str">
        <f>IFERROR(VLOOKUP(ROWS($AA$2:AA588),K588:$M$6000,3,0),"")</f>
        <v/>
      </c>
    </row>
    <row r="589" spans="11:27" customFormat="1">
      <c r="K589">
        <f>IF(ISNUMBER(SEARCH($A$3,L589)),MAX($K$1:K588)+1,0)</f>
        <v>0</v>
      </c>
      <c r="L589" t="s">
        <v>6388</v>
      </c>
      <c r="M589" t="s">
        <v>6389</v>
      </c>
      <c r="Z589" s="32" t="str">
        <f>IFERROR(VLOOKUP(ROWS($Z$2:Z589),K589:$L$6000,2,0),"")</f>
        <v/>
      </c>
      <c r="AA589" t="str">
        <f>IFERROR(VLOOKUP(ROWS($AA$2:AA589),K589:$M$6000,3,0),"")</f>
        <v/>
      </c>
    </row>
    <row r="590" spans="11:27" customFormat="1">
      <c r="K590">
        <f>IF(ISNUMBER(SEARCH($A$3,L590)),MAX($K$1:K589)+1,0)</f>
        <v>0</v>
      </c>
      <c r="L590" t="s">
        <v>6388</v>
      </c>
      <c r="M590" t="s">
        <v>6387</v>
      </c>
      <c r="Z590" s="32" t="str">
        <f>IFERROR(VLOOKUP(ROWS($Z$2:Z590),K590:$L$6000,2,0),"")</f>
        <v/>
      </c>
      <c r="AA590" t="str">
        <f>IFERROR(VLOOKUP(ROWS($AA$2:AA590),K590:$M$6000,3,0),"")</f>
        <v/>
      </c>
    </row>
    <row r="591" spans="11:27" customFormat="1">
      <c r="K591">
        <f>IF(ISNUMBER(SEARCH($A$3,L591)),MAX($K$1:K590)+1,0)</f>
        <v>0</v>
      </c>
      <c r="L591" t="s">
        <v>6386</v>
      </c>
      <c r="M591" t="s">
        <v>6385</v>
      </c>
      <c r="Z591" s="32" t="str">
        <f>IFERROR(VLOOKUP(ROWS($Z$2:Z591),K591:$L$6000,2,0),"")</f>
        <v/>
      </c>
      <c r="AA591" t="str">
        <f>IFERROR(VLOOKUP(ROWS($AA$2:AA591),K591:$M$6000,3,0),"")</f>
        <v/>
      </c>
    </row>
    <row r="592" spans="11:27" customFormat="1">
      <c r="K592">
        <f>IF(ISNUMBER(SEARCH($A$3,L592)),MAX($K$1:K591)+1,0)</f>
        <v>0</v>
      </c>
      <c r="L592" t="s">
        <v>6383</v>
      </c>
      <c r="M592" t="s">
        <v>6384</v>
      </c>
      <c r="Z592" s="32" t="str">
        <f>IFERROR(VLOOKUP(ROWS($Z$2:Z592),K592:$L$6000,2,0),"")</f>
        <v/>
      </c>
      <c r="AA592" t="str">
        <f>IFERROR(VLOOKUP(ROWS($AA$2:AA592),K592:$M$6000,3,0),"")</f>
        <v/>
      </c>
    </row>
    <row r="593" spans="11:27" customFormat="1">
      <c r="K593">
        <f>IF(ISNUMBER(SEARCH($A$3,L593)),MAX($K$1:K592)+1,0)</f>
        <v>0</v>
      </c>
      <c r="L593" t="s">
        <v>6383</v>
      </c>
      <c r="M593" t="s">
        <v>6382</v>
      </c>
      <c r="Z593" s="32" t="str">
        <f>IFERROR(VLOOKUP(ROWS($Z$2:Z593),K593:$L$6000,2,0),"")</f>
        <v/>
      </c>
      <c r="AA593" t="str">
        <f>IFERROR(VLOOKUP(ROWS($AA$2:AA593),K593:$M$6000,3,0),"")</f>
        <v/>
      </c>
    </row>
    <row r="594" spans="11:27" customFormat="1">
      <c r="K594">
        <f>IF(ISNUMBER(SEARCH($A$3,L594)),MAX($K$1:K593)+1,0)</f>
        <v>0</v>
      </c>
      <c r="L594" t="s">
        <v>6380</v>
      </c>
      <c r="M594" t="s">
        <v>6381</v>
      </c>
      <c r="Z594" s="32" t="str">
        <f>IFERROR(VLOOKUP(ROWS($Z$2:Z594),K594:$L$6000,2,0),"")</f>
        <v/>
      </c>
      <c r="AA594" t="str">
        <f>IFERROR(VLOOKUP(ROWS($AA$2:AA594),K594:$M$6000,3,0),"")</f>
        <v/>
      </c>
    </row>
    <row r="595" spans="11:27" customFormat="1">
      <c r="K595">
        <f>IF(ISNUMBER(SEARCH($A$3,L595)),MAX($K$1:K594)+1,0)</f>
        <v>0</v>
      </c>
      <c r="L595" t="s">
        <v>6380</v>
      </c>
      <c r="M595" t="s">
        <v>6379</v>
      </c>
      <c r="Z595" s="32" t="str">
        <f>IFERROR(VLOOKUP(ROWS($Z$2:Z595),K595:$L$6000,2,0),"")</f>
        <v/>
      </c>
      <c r="AA595" t="str">
        <f>IFERROR(VLOOKUP(ROWS($AA$2:AA595),K595:$M$6000,3,0),"")</f>
        <v/>
      </c>
    </row>
    <row r="596" spans="11:27" customFormat="1">
      <c r="K596">
        <f>IF(ISNUMBER(SEARCH($A$3,L596)),MAX($K$1:K595)+1,0)</f>
        <v>0</v>
      </c>
      <c r="L596" t="s">
        <v>6377</v>
      </c>
      <c r="M596" t="s">
        <v>6378</v>
      </c>
      <c r="Z596" s="32" t="str">
        <f>IFERROR(VLOOKUP(ROWS($Z$2:Z596),K596:$L$6000,2,0),"")</f>
        <v/>
      </c>
      <c r="AA596" t="str">
        <f>IFERROR(VLOOKUP(ROWS($AA$2:AA596),K596:$M$6000,3,0),"")</f>
        <v/>
      </c>
    </row>
    <row r="597" spans="11:27" customFormat="1">
      <c r="K597">
        <f>IF(ISNUMBER(SEARCH($A$3,L597)),MAX($K$1:K596)+1,0)</f>
        <v>0</v>
      </c>
      <c r="L597" t="s">
        <v>6377</v>
      </c>
      <c r="M597" t="s">
        <v>6376</v>
      </c>
      <c r="Z597" s="32" t="str">
        <f>IFERROR(VLOOKUP(ROWS($Z$2:Z597),K597:$L$6000,2,0),"")</f>
        <v/>
      </c>
      <c r="AA597" t="str">
        <f>IFERROR(VLOOKUP(ROWS($AA$2:AA597),K597:$M$6000,3,0),"")</f>
        <v/>
      </c>
    </row>
    <row r="598" spans="11:27" customFormat="1">
      <c r="K598">
        <f>IF(ISNUMBER(SEARCH($A$3,L598)),MAX($K$1:K597)+1,0)</f>
        <v>0</v>
      </c>
      <c r="L598" t="s">
        <v>6375</v>
      </c>
      <c r="M598" t="s">
        <v>6374</v>
      </c>
      <c r="Z598" s="32" t="str">
        <f>IFERROR(VLOOKUP(ROWS($Z$2:Z598),K598:$L$6000,2,0),"")</f>
        <v/>
      </c>
      <c r="AA598" t="str">
        <f>IFERROR(VLOOKUP(ROWS($AA$2:AA598),K598:$M$6000,3,0),"")</f>
        <v/>
      </c>
    </row>
    <row r="599" spans="11:27" customFormat="1">
      <c r="K599">
        <f>IF(ISNUMBER(SEARCH($A$3,L599)),MAX($K$1:K598)+1,0)</f>
        <v>0</v>
      </c>
      <c r="L599" t="s">
        <v>6373</v>
      </c>
      <c r="M599" t="s">
        <v>6372</v>
      </c>
      <c r="Z599" s="32" t="str">
        <f>IFERROR(VLOOKUP(ROWS($Z$2:Z599),K599:$L$6000,2,0),"")</f>
        <v/>
      </c>
      <c r="AA599" t="str">
        <f>IFERROR(VLOOKUP(ROWS($AA$2:AA599),K599:$M$6000,3,0),"")</f>
        <v/>
      </c>
    </row>
    <row r="600" spans="11:27" customFormat="1">
      <c r="K600">
        <f>IF(ISNUMBER(SEARCH($A$3,L600)),MAX($K$1:K599)+1,0)</f>
        <v>0</v>
      </c>
      <c r="L600" t="s">
        <v>6370</v>
      </c>
      <c r="M600" t="s">
        <v>6371</v>
      </c>
      <c r="Z600" s="32" t="str">
        <f>IFERROR(VLOOKUP(ROWS($Z$2:Z600),K600:$L$6000,2,0),"")</f>
        <v/>
      </c>
      <c r="AA600" t="str">
        <f>IFERROR(VLOOKUP(ROWS($AA$2:AA600),K600:$M$6000,3,0),"")</f>
        <v/>
      </c>
    </row>
    <row r="601" spans="11:27" customFormat="1">
      <c r="K601">
        <f>IF(ISNUMBER(SEARCH($A$3,L601)),MAX($K$1:K600)+1,0)</f>
        <v>0</v>
      </c>
      <c r="L601" t="s">
        <v>6370</v>
      </c>
      <c r="M601" t="s">
        <v>6369</v>
      </c>
      <c r="Z601" s="32" t="str">
        <f>IFERROR(VLOOKUP(ROWS($Z$2:Z601),K601:$L$6000,2,0),"")</f>
        <v/>
      </c>
      <c r="AA601" t="str">
        <f>IFERROR(VLOOKUP(ROWS($AA$2:AA601),K601:$M$6000,3,0),"")</f>
        <v/>
      </c>
    </row>
    <row r="602" spans="11:27" customFormat="1">
      <c r="K602">
        <f>IF(ISNUMBER(SEARCH($A$3,L602)),MAX($K$1:K601)+1,0)</f>
        <v>0</v>
      </c>
      <c r="L602" t="s">
        <v>6368</v>
      </c>
      <c r="M602" t="s">
        <v>6367</v>
      </c>
      <c r="Z602" s="32" t="str">
        <f>IFERROR(VLOOKUP(ROWS($Z$2:Z602),K602:$L$6000,2,0),"")</f>
        <v/>
      </c>
      <c r="AA602" t="str">
        <f>IFERROR(VLOOKUP(ROWS($AA$2:AA602),K602:$M$6000,3,0),"")</f>
        <v/>
      </c>
    </row>
    <row r="603" spans="11:27" customFormat="1">
      <c r="K603">
        <f>IF(ISNUMBER(SEARCH($A$3,L603)),MAX($K$1:K602)+1,0)</f>
        <v>0</v>
      </c>
      <c r="L603" t="s">
        <v>6365</v>
      </c>
      <c r="M603" t="s">
        <v>6366</v>
      </c>
      <c r="Z603" s="32" t="str">
        <f>IFERROR(VLOOKUP(ROWS($Z$2:Z603),K603:$L$6000,2,0),"")</f>
        <v/>
      </c>
      <c r="AA603" t="str">
        <f>IFERROR(VLOOKUP(ROWS($AA$2:AA603),K603:$M$6000,3,0),"")</f>
        <v/>
      </c>
    </row>
    <row r="604" spans="11:27" customFormat="1">
      <c r="K604">
        <f>IF(ISNUMBER(SEARCH($A$3,L604)),MAX($K$1:K603)+1,0)</f>
        <v>0</v>
      </c>
      <c r="L604" t="s">
        <v>6365</v>
      </c>
      <c r="M604" t="s">
        <v>6364</v>
      </c>
      <c r="Z604" s="32" t="str">
        <f>IFERROR(VLOOKUP(ROWS($Z$2:Z604),K604:$L$6000,2,0),"")</f>
        <v/>
      </c>
      <c r="AA604" t="str">
        <f>IFERROR(VLOOKUP(ROWS($AA$2:AA604),K604:$M$6000,3,0),"")</f>
        <v/>
      </c>
    </row>
    <row r="605" spans="11:27" customFormat="1">
      <c r="K605">
        <f>IF(ISNUMBER(SEARCH($A$3,L605)),MAX($K$1:K604)+1,0)</f>
        <v>0</v>
      </c>
      <c r="L605" t="s">
        <v>6362</v>
      </c>
      <c r="M605" t="s">
        <v>6363</v>
      </c>
      <c r="Z605" s="32" t="str">
        <f>IFERROR(VLOOKUP(ROWS($Z$2:Z605),K605:$L$6000,2,0),"")</f>
        <v/>
      </c>
      <c r="AA605" t="str">
        <f>IFERROR(VLOOKUP(ROWS($AA$2:AA605),K605:$M$6000,3,0),"")</f>
        <v/>
      </c>
    </row>
    <row r="606" spans="11:27" customFormat="1">
      <c r="K606">
        <f>IF(ISNUMBER(SEARCH($A$3,L606)),MAX($K$1:K605)+1,0)</f>
        <v>0</v>
      </c>
      <c r="L606" t="s">
        <v>6362</v>
      </c>
      <c r="M606" t="s">
        <v>6361</v>
      </c>
      <c r="Z606" s="32" t="str">
        <f>IFERROR(VLOOKUP(ROWS($Z$2:Z606),K606:$L$6000,2,0),"")</f>
        <v/>
      </c>
      <c r="AA606" t="str">
        <f>IFERROR(VLOOKUP(ROWS($AA$2:AA606),K606:$M$6000,3,0),"")</f>
        <v/>
      </c>
    </row>
    <row r="607" spans="11:27" customFormat="1">
      <c r="K607">
        <f>IF(ISNUMBER(SEARCH($A$3,L607)),MAX($K$1:K606)+1,0)</f>
        <v>0</v>
      </c>
      <c r="L607" t="s">
        <v>6360</v>
      </c>
      <c r="M607" t="s">
        <v>6359</v>
      </c>
      <c r="Z607" s="32" t="str">
        <f>IFERROR(VLOOKUP(ROWS($Z$2:Z607),K607:$L$6000,2,0),"")</f>
        <v/>
      </c>
      <c r="AA607" t="str">
        <f>IFERROR(VLOOKUP(ROWS($AA$2:AA607),K607:$M$6000,3,0),"")</f>
        <v/>
      </c>
    </row>
    <row r="608" spans="11:27" customFormat="1">
      <c r="K608">
        <f>IF(ISNUMBER(SEARCH($A$3,L608)),MAX($K$1:K607)+1,0)</f>
        <v>0</v>
      </c>
      <c r="L608" t="s">
        <v>6357</v>
      </c>
      <c r="M608" t="s">
        <v>6358</v>
      </c>
      <c r="Z608" s="32" t="str">
        <f>IFERROR(VLOOKUP(ROWS($Z$2:Z608),K608:$L$6000,2,0),"")</f>
        <v/>
      </c>
      <c r="AA608" t="str">
        <f>IFERROR(VLOOKUP(ROWS($AA$2:AA608),K608:$M$6000,3,0),"")</f>
        <v/>
      </c>
    </row>
    <row r="609" spans="11:27" customFormat="1">
      <c r="K609">
        <f>IF(ISNUMBER(SEARCH($A$3,L609)),MAX($K$1:K608)+1,0)</f>
        <v>0</v>
      </c>
      <c r="L609" t="s">
        <v>6357</v>
      </c>
      <c r="M609" t="s">
        <v>6356</v>
      </c>
      <c r="Z609" s="32" t="str">
        <f>IFERROR(VLOOKUP(ROWS($Z$2:Z609),K609:$L$6000,2,0),"")</f>
        <v/>
      </c>
      <c r="AA609" t="str">
        <f>IFERROR(VLOOKUP(ROWS($AA$2:AA609),K609:$M$6000,3,0),"")</f>
        <v/>
      </c>
    </row>
    <row r="610" spans="11:27" customFormat="1">
      <c r="K610">
        <f>IF(ISNUMBER(SEARCH($A$3,L610)),MAX($K$1:K609)+1,0)</f>
        <v>0</v>
      </c>
      <c r="L610" t="s">
        <v>6355</v>
      </c>
      <c r="M610" t="s">
        <v>6354</v>
      </c>
      <c r="Z610" s="32" t="str">
        <f>IFERROR(VLOOKUP(ROWS($Z$2:Z610),K610:$L$6000,2,0),"")</f>
        <v/>
      </c>
      <c r="AA610" t="str">
        <f>IFERROR(VLOOKUP(ROWS($AA$2:AA610),K610:$M$6000,3,0),"")</f>
        <v/>
      </c>
    </row>
    <row r="611" spans="11:27" customFormat="1">
      <c r="K611">
        <f>IF(ISNUMBER(SEARCH($A$3,L611)),MAX($K$1:K610)+1,0)</f>
        <v>0</v>
      </c>
      <c r="L611" t="s">
        <v>6352</v>
      </c>
      <c r="M611" t="s">
        <v>6353</v>
      </c>
      <c r="Z611" s="32" t="str">
        <f>IFERROR(VLOOKUP(ROWS($Z$2:Z611),K611:$L$6000,2,0),"")</f>
        <v/>
      </c>
      <c r="AA611" t="str">
        <f>IFERROR(VLOOKUP(ROWS($AA$2:AA611),K611:$M$6000,3,0),"")</f>
        <v/>
      </c>
    </row>
    <row r="612" spans="11:27" customFormat="1">
      <c r="K612">
        <f>IF(ISNUMBER(SEARCH($A$3,L612)),MAX($K$1:K611)+1,0)</f>
        <v>0</v>
      </c>
      <c r="L612" t="s">
        <v>6352</v>
      </c>
      <c r="M612" t="s">
        <v>6351</v>
      </c>
      <c r="Z612" s="32" t="str">
        <f>IFERROR(VLOOKUP(ROWS($Z$2:Z612),K612:$L$6000,2,0),"")</f>
        <v/>
      </c>
      <c r="AA612" t="str">
        <f>IFERROR(VLOOKUP(ROWS($AA$2:AA612),K612:$M$6000,3,0),"")</f>
        <v/>
      </c>
    </row>
    <row r="613" spans="11:27" customFormat="1">
      <c r="K613">
        <f>IF(ISNUMBER(SEARCH($A$3,L613)),MAX($K$1:K612)+1,0)</f>
        <v>0</v>
      </c>
      <c r="L613" t="s">
        <v>6350</v>
      </c>
      <c r="M613" t="s">
        <v>6349</v>
      </c>
      <c r="Z613" s="32" t="str">
        <f>IFERROR(VLOOKUP(ROWS($Z$2:Z613),K613:$L$6000,2,0),"")</f>
        <v/>
      </c>
      <c r="AA613" t="str">
        <f>IFERROR(VLOOKUP(ROWS($AA$2:AA613),K613:$M$6000,3,0),"")</f>
        <v/>
      </c>
    </row>
    <row r="614" spans="11:27" customFormat="1">
      <c r="K614">
        <f>IF(ISNUMBER(SEARCH($A$3,L614)),MAX($K$1:K613)+1,0)</f>
        <v>0</v>
      </c>
      <c r="L614" t="s">
        <v>6348</v>
      </c>
      <c r="M614" t="s">
        <v>6347</v>
      </c>
      <c r="Z614" s="32" t="str">
        <f>IFERROR(VLOOKUP(ROWS($Z$2:Z614),K614:$L$6000,2,0),"")</f>
        <v/>
      </c>
      <c r="AA614" t="str">
        <f>IFERROR(VLOOKUP(ROWS($AA$2:AA614),K614:$M$6000,3,0),"")</f>
        <v/>
      </c>
    </row>
    <row r="615" spans="11:27" customFormat="1">
      <c r="K615">
        <f>IF(ISNUMBER(SEARCH($A$3,L615)),MAX($K$1:K614)+1,0)</f>
        <v>0</v>
      </c>
      <c r="L615" t="s">
        <v>6345</v>
      </c>
      <c r="M615" t="s">
        <v>6346</v>
      </c>
      <c r="Z615" s="32" t="str">
        <f>IFERROR(VLOOKUP(ROWS($Z$2:Z615),K615:$L$6000,2,0),"")</f>
        <v/>
      </c>
      <c r="AA615" t="str">
        <f>IFERROR(VLOOKUP(ROWS($AA$2:AA615),K615:$M$6000,3,0),"")</f>
        <v/>
      </c>
    </row>
    <row r="616" spans="11:27" customFormat="1">
      <c r="K616">
        <f>IF(ISNUMBER(SEARCH($A$3,L616)),MAX($K$1:K615)+1,0)</f>
        <v>0</v>
      </c>
      <c r="L616" t="s">
        <v>6345</v>
      </c>
      <c r="M616" t="s">
        <v>6344</v>
      </c>
      <c r="Z616" s="32" t="str">
        <f>IFERROR(VLOOKUP(ROWS($Z$2:Z616),K616:$L$6000,2,0),"")</f>
        <v/>
      </c>
      <c r="AA616" t="str">
        <f>IFERROR(VLOOKUP(ROWS($AA$2:AA616),K616:$M$6000,3,0),"")</f>
        <v/>
      </c>
    </row>
    <row r="617" spans="11:27" customFormat="1">
      <c r="K617">
        <f>IF(ISNUMBER(SEARCH($A$3,L617)),MAX($K$1:K616)+1,0)</f>
        <v>0</v>
      </c>
      <c r="L617" t="s">
        <v>6343</v>
      </c>
      <c r="M617" t="s">
        <v>6342</v>
      </c>
      <c r="Z617" s="32" t="str">
        <f>IFERROR(VLOOKUP(ROWS($Z$2:Z617),K617:$L$6000,2,0),"")</f>
        <v/>
      </c>
      <c r="AA617" t="str">
        <f>IFERROR(VLOOKUP(ROWS($AA$2:AA617),K617:$M$6000,3,0),"")</f>
        <v/>
      </c>
    </row>
    <row r="618" spans="11:27" customFormat="1">
      <c r="K618">
        <f>IF(ISNUMBER(SEARCH($A$3,L618)),MAX($K$1:K617)+1,0)</f>
        <v>0</v>
      </c>
      <c r="L618" t="s">
        <v>6341</v>
      </c>
      <c r="M618" t="s">
        <v>6340</v>
      </c>
      <c r="Z618" s="32" t="str">
        <f>IFERROR(VLOOKUP(ROWS($Z$2:Z618),K618:$L$6000,2,0),"")</f>
        <v/>
      </c>
      <c r="AA618" t="str">
        <f>IFERROR(VLOOKUP(ROWS($AA$2:AA618),K618:$M$6000,3,0),"")</f>
        <v/>
      </c>
    </row>
    <row r="619" spans="11:27" customFormat="1">
      <c r="K619">
        <f>IF(ISNUMBER(SEARCH($A$3,L619)),MAX($K$1:K618)+1,0)</f>
        <v>0</v>
      </c>
      <c r="L619" t="s">
        <v>6338</v>
      </c>
      <c r="M619" t="s">
        <v>6339</v>
      </c>
      <c r="Z619" s="32" t="str">
        <f>IFERROR(VLOOKUP(ROWS($Z$2:Z619),K619:$L$6000,2,0),"")</f>
        <v/>
      </c>
      <c r="AA619" t="str">
        <f>IFERROR(VLOOKUP(ROWS($AA$2:AA619),K619:$M$6000,3,0),"")</f>
        <v/>
      </c>
    </row>
    <row r="620" spans="11:27" customFormat="1">
      <c r="K620">
        <f>IF(ISNUMBER(SEARCH($A$3,L620)),MAX($K$1:K619)+1,0)</f>
        <v>0</v>
      </c>
      <c r="L620" t="s">
        <v>6338</v>
      </c>
      <c r="M620" t="s">
        <v>6337</v>
      </c>
      <c r="Z620" s="32" t="str">
        <f>IFERROR(VLOOKUP(ROWS($Z$2:Z620),K620:$L$6000,2,0),"")</f>
        <v/>
      </c>
      <c r="AA620" t="str">
        <f>IFERROR(VLOOKUP(ROWS($AA$2:AA620),K620:$M$6000,3,0),"")</f>
        <v/>
      </c>
    </row>
    <row r="621" spans="11:27" customFormat="1">
      <c r="K621">
        <f>IF(ISNUMBER(SEARCH($A$3,L621)),MAX($K$1:K620)+1,0)</f>
        <v>0</v>
      </c>
      <c r="L621" t="s">
        <v>6335</v>
      </c>
      <c r="M621" t="s">
        <v>6336</v>
      </c>
      <c r="Z621" s="32" t="str">
        <f>IFERROR(VLOOKUP(ROWS($Z$2:Z621),K621:$L$6000,2,0),"")</f>
        <v/>
      </c>
      <c r="AA621" t="str">
        <f>IFERROR(VLOOKUP(ROWS($AA$2:AA621),K621:$M$6000,3,0),"")</f>
        <v/>
      </c>
    </row>
    <row r="622" spans="11:27" customFormat="1">
      <c r="K622">
        <f>IF(ISNUMBER(SEARCH($A$3,L622)),MAX($K$1:K621)+1,0)</f>
        <v>0</v>
      </c>
      <c r="L622" t="s">
        <v>6335</v>
      </c>
      <c r="M622" t="s">
        <v>6334</v>
      </c>
      <c r="Z622" s="32" t="str">
        <f>IFERROR(VLOOKUP(ROWS($Z$2:Z622),K622:$L$6000,2,0),"")</f>
        <v/>
      </c>
      <c r="AA622" t="str">
        <f>IFERROR(VLOOKUP(ROWS($AA$2:AA622),K622:$M$6000,3,0),"")</f>
        <v/>
      </c>
    </row>
    <row r="623" spans="11:27" customFormat="1">
      <c r="K623">
        <f>IF(ISNUMBER(SEARCH($A$3,L623)),MAX($K$1:K622)+1,0)</f>
        <v>0</v>
      </c>
      <c r="L623" t="s">
        <v>6333</v>
      </c>
      <c r="M623" t="s">
        <v>6332</v>
      </c>
      <c r="Z623" s="32" t="str">
        <f>IFERROR(VLOOKUP(ROWS($Z$2:Z623),K623:$L$6000,2,0),"")</f>
        <v/>
      </c>
      <c r="AA623" t="str">
        <f>IFERROR(VLOOKUP(ROWS($AA$2:AA623),K623:$M$6000,3,0),"")</f>
        <v/>
      </c>
    </row>
    <row r="624" spans="11:27" customFormat="1">
      <c r="K624">
        <f>IF(ISNUMBER(SEARCH($A$3,L624)),MAX($K$1:K623)+1,0)</f>
        <v>0</v>
      </c>
      <c r="L624" t="s">
        <v>6330</v>
      </c>
      <c r="M624" t="s">
        <v>6331</v>
      </c>
      <c r="Z624" s="32" t="str">
        <f>IFERROR(VLOOKUP(ROWS($Z$2:Z624),K624:$L$6000,2,0),"")</f>
        <v/>
      </c>
      <c r="AA624" t="str">
        <f>IFERROR(VLOOKUP(ROWS($AA$2:AA624),K624:$M$6000,3,0),"")</f>
        <v/>
      </c>
    </row>
    <row r="625" spans="11:27" customFormat="1">
      <c r="K625">
        <f>IF(ISNUMBER(SEARCH($A$3,L625)),MAX($K$1:K624)+1,0)</f>
        <v>0</v>
      </c>
      <c r="L625" t="s">
        <v>6330</v>
      </c>
      <c r="M625" t="s">
        <v>6329</v>
      </c>
      <c r="Z625" s="32" t="str">
        <f>IFERROR(VLOOKUP(ROWS($Z$2:Z625),K625:$L$6000,2,0),"")</f>
        <v/>
      </c>
      <c r="AA625" t="str">
        <f>IFERROR(VLOOKUP(ROWS($AA$2:AA625),K625:$M$6000,3,0),"")</f>
        <v/>
      </c>
    </row>
    <row r="626" spans="11:27" customFormat="1">
      <c r="K626">
        <f>IF(ISNUMBER(SEARCH($A$3,L626)),MAX($K$1:K625)+1,0)</f>
        <v>0</v>
      </c>
      <c r="L626" t="s">
        <v>6328</v>
      </c>
      <c r="M626" t="s">
        <v>6327</v>
      </c>
      <c r="Z626" s="32" t="str">
        <f>IFERROR(VLOOKUP(ROWS($Z$2:Z626),K626:$L$6000,2,0),"")</f>
        <v/>
      </c>
      <c r="AA626" t="str">
        <f>IFERROR(VLOOKUP(ROWS($AA$2:AA626),K626:$M$6000,3,0),"")</f>
        <v/>
      </c>
    </row>
    <row r="627" spans="11:27" customFormat="1">
      <c r="K627">
        <f>IF(ISNUMBER(SEARCH($A$3,L627)),MAX($K$1:K626)+1,0)</f>
        <v>0</v>
      </c>
      <c r="L627" t="s">
        <v>6326</v>
      </c>
      <c r="M627" t="s">
        <v>6325</v>
      </c>
      <c r="Z627" s="32" t="str">
        <f>IFERROR(VLOOKUP(ROWS($Z$2:Z627),K627:$L$6000,2,0),"")</f>
        <v/>
      </c>
      <c r="AA627" t="str">
        <f>IFERROR(VLOOKUP(ROWS($AA$2:AA627),K627:$M$6000,3,0),"")</f>
        <v/>
      </c>
    </row>
    <row r="628" spans="11:27" customFormat="1">
      <c r="K628">
        <f>IF(ISNUMBER(SEARCH($A$3,L628)),MAX($K$1:K627)+1,0)</f>
        <v>0</v>
      </c>
      <c r="L628" t="s">
        <v>6324</v>
      </c>
      <c r="M628" t="s">
        <v>6323</v>
      </c>
      <c r="Z628" s="32" t="str">
        <f>IFERROR(VLOOKUP(ROWS($Z$2:Z628),K628:$L$6000,2,0),"")</f>
        <v/>
      </c>
      <c r="AA628" t="str">
        <f>IFERROR(VLOOKUP(ROWS($AA$2:AA628),K628:$M$6000,3,0),"")</f>
        <v/>
      </c>
    </row>
    <row r="629" spans="11:27" customFormat="1">
      <c r="K629">
        <f>IF(ISNUMBER(SEARCH($A$3,L629)),MAX($K$1:K628)+1,0)</f>
        <v>0</v>
      </c>
      <c r="L629" t="s">
        <v>6322</v>
      </c>
      <c r="M629" t="s">
        <v>6321</v>
      </c>
      <c r="Z629" s="32" t="str">
        <f>IFERROR(VLOOKUP(ROWS($Z$2:Z629),K629:$L$6000,2,0),"")</f>
        <v/>
      </c>
      <c r="AA629" t="str">
        <f>IFERROR(VLOOKUP(ROWS($AA$2:AA629),K629:$M$6000,3,0),"")</f>
        <v/>
      </c>
    </row>
    <row r="630" spans="11:27" customFormat="1">
      <c r="K630">
        <f>IF(ISNUMBER(SEARCH($A$3,L630)),MAX($K$1:K629)+1,0)</f>
        <v>0</v>
      </c>
      <c r="L630" t="s">
        <v>6320</v>
      </c>
      <c r="M630" t="s">
        <v>6319</v>
      </c>
      <c r="Z630" s="32" t="str">
        <f>IFERROR(VLOOKUP(ROWS($Z$2:Z630),K630:$L$6000,2,0),"")</f>
        <v/>
      </c>
      <c r="AA630" t="str">
        <f>IFERROR(VLOOKUP(ROWS($AA$2:AA630),K630:$M$6000,3,0),"")</f>
        <v/>
      </c>
    </row>
    <row r="631" spans="11:27" customFormat="1">
      <c r="K631">
        <f>IF(ISNUMBER(SEARCH($A$3,L631)),MAX($K$1:K630)+1,0)</f>
        <v>0</v>
      </c>
      <c r="L631" t="s">
        <v>6318</v>
      </c>
      <c r="M631" t="s">
        <v>6317</v>
      </c>
      <c r="Z631" s="32" t="str">
        <f>IFERROR(VLOOKUP(ROWS($Z$2:Z631),K631:$L$6000,2,0),"")</f>
        <v/>
      </c>
      <c r="AA631" t="str">
        <f>IFERROR(VLOOKUP(ROWS($AA$2:AA631),K631:$M$6000,3,0),"")</f>
        <v/>
      </c>
    </row>
    <row r="632" spans="11:27" customFormat="1">
      <c r="K632">
        <f>IF(ISNUMBER(SEARCH($A$3,L632)),MAX($K$1:K631)+1,0)</f>
        <v>0</v>
      </c>
      <c r="L632" t="s">
        <v>6316</v>
      </c>
      <c r="M632" t="s">
        <v>6315</v>
      </c>
      <c r="Z632" s="32" t="str">
        <f>IFERROR(VLOOKUP(ROWS($Z$2:Z632),K632:$L$6000,2,0),"")</f>
        <v/>
      </c>
      <c r="AA632" t="str">
        <f>IFERROR(VLOOKUP(ROWS($AA$2:AA632),K632:$M$6000,3,0),"")</f>
        <v/>
      </c>
    </row>
    <row r="633" spans="11:27" customFormat="1">
      <c r="K633">
        <f>IF(ISNUMBER(SEARCH($A$3,L633)),MAX($K$1:K632)+1,0)</f>
        <v>0</v>
      </c>
      <c r="L633" t="s">
        <v>6314</v>
      </c>
      <c r="M633" t="s">
        <v>6313</v>
      </c>
      <c r="Z633" s="32" t="str">
        <f>IFERROR(VLOOKUP(ROWS($Z$2:Z633),K633:$L$6000,2,0),"")</f>
        <v/>
      </c>
      <c r="AA633" t="str">
        <f>IFERROR(VLOOKUP(ROWS($AA$2:AA633),K633:$M$6000,3,0),"")</f>
        <v/>
      </c>
    </row>
    <row r="634" spans="11:27" customFormat="1">
      <c r="K634">
        <f>IF(ISNUMBER(SEARCH($A$3,L634)),MAX($K$1:K633)+1,0)</f>
        <v>0</v>
      </c>
      <c r="L634" t="s">
        <v>6312</v>
      </c>
      <c r="M634" t="s">
        <v>6311</v>
      </c>
      <c r="Z634" s="32" t="str">
        <f>IFERROR(VLOOKUP(ROWS($Z$2:Z634),K634:$L$6000,2,0),"")</f>
        <v/>
      </c>
      <c r="AA634" t="str">
        <f>IFERROR(VLOOKUP(ROWS($AA$2:AA634),K634:$M$6000,3,0),"")</f>
        <v/>
      </c>
    </row>
    <row r="635" spans="11:27" customFormat="1">
      <c r="K635">
        <f>IF(ISNUMBER(SEARCH($A$3,L635)),MAX($K$1:K634)+1,0)</f>
        <v>0</v>
      </c>
      <c r="L635" t="s">
        <v>6310</v>
      </c>
      <c r="M635" t="s">
        <v>6309</v>
      </c>
      <c r="Z635" s="32" t="str">
        <f>IFERROR(VLOOKUP(ROWS($Z$2:Z635),K635:$L$6000,2,0),"")</f>
        <v/>
      </c>
      <c r="AA635" t="str">
        <f>IFERROR(VLOOKUP(ROWS($AA$2:AA635),K635:$M$6000,3,0),"")</f>
        <v/>
      </c>
    </row>
    <row r="636" spans="11:27" customFormat="1">
      <c r="K636">
        <f>IF(ISNUMBER(SEARCH($A$3,L636)),MAX($K$1:K635)+1,0)</f>
        <v>0</v>
      </c>
      <c r="L636" t="s">
        <v>6308</v>
      </c>
      <c r="M636" t="s">
        <v>6307</v>
      </c>
      <c r="Z636" s="32" t="str">
        <f>IFERROR(VLOOKUP(ROWS($Z$2:Z636),K636:$L$6000,2,0),"")</f>
        <v/>
      </c>
      <c r="AA636" t="str">
        <f>IFERROR(VLOOKUP(ROWS($AA$2:AA636),K636:$M$6000,3,0),"")</f>
        <v/>
      </c>
    </row>
    <row r="637" spans="11:27" customFormat="1">
      <c r="K637">
        <f>IF(ISNUMBER(SEARCH($A$3,L637)),MAX($K$1:K636)+1,0)</f>
        <v>0</v>
      </c>
      <c r="L637" t="s">
        <v>6305</v>
      </c>
      <c r="M637" t="s">
        <v>6306</v>
      </c>
      <c r="Z637" s="32" t="str">
        <f>IFERROR(VLOOKUP(ROWS($Z$2:Z637),K637:$L$6000,2,0),"")</f>
        <v/>
      </c>
      <c r="AA637" t="str">
        <f>IFERROR(VLOOKUP(ROWS($AA$2:AA637),K637:$M$6000,3,0),"")</f>
        <v/>
      </c>
    </row>
    <row r="638" spans="11:27" customFormat="1">
      <c r="K638">
        <f>IF(ISNUMBER(SEARCH($A$3,L638)),MAX($K$1:K637)+1,0)</f>
        <v>0</v>
      </c>
      <c r="L638" t="s">
        <v>6305</v>
      </c>
      <c r="M638" t="s">
        <v>6304</v>
      </c>
      <c r="Z638" s="32" t="str">
        <f>IFERROR(VLOOKUP(ROWS($Z$2:Z638),K638:$L$6000,2,0),"")</f>
        <v/>
      </c>
      <c r="AA638" t="str">
        <f>IFERROR(VLOOKUP(ROWS($AA$2:AA638),K638:$M$6000,3,0),"")</f>
        <v/>
      </c>
    </row>
    <row r="639" spans="11:27" customFormat="1">
      <c r="K639">
        <f>IF(ISNUMBER(SEARCH($A$3,L639)),MAX($K$1:K638)+1,0)</f>
        <v>0</v>
      </c>
      <c r="L639" t="s">
        <v>6303</v>
      </c>
      <c r="M639" t="s">
        <v>6302</v>
      </c>
      <c r="Z639" s="32" t="str">
        <f>IFERROR(VLOOKUP(ROWS($Z$2:Z639),K639:$L$6000,2,0),"")</f>
        <v/>
      </c>
      <c r="AA639" t="str">
        <f>IFERROR(VLOOKUP(ROWS($AA$2:AA639),K639:$M$6000,3,0),"")</f>
        <v/>
      </c>
    </row>
    <row r="640" spans="11:27" customFormat="1">
      <c r="K640">
        <f>IF(ISNUMBER(SEARCH($A$3,L640)),MAX($K$1:K639)+1,0)</f>
        <v>0</v>
      </c>
      <c r="L640" t="s">
        <v>6301</v>
      </c>
      <c r="M640" t="s">
        <v>6300</v>
      </c>
      <c r="Z640" s="32" t="str">
        <f>IFERROR(VLOOKUP(ROWS($Z$2:Z640),K640:$L$6000,2,0),"")</f>
        <v/>
      </c>
      <c r="AA640" t="str">
        <f>IFERROR(VLOOKUP(ROWS($AA$2:AA640),K640:$M$6000,3,0),"")</f>
        <v/>
      </c>
    </row>
    <row r="641" spans="11:27" customFormat="1">
      <c r="K641">
        <f>IF(ISNUMBER(SEARCH($A$3,L641)),MAX($K$1:K640)+1,0)</f>
        <v>0</v>
      </c>
      <c r="L641" t="s">
        <v>6298</v>
      </c>
      <c r="M641" t="s">
        <v>6299</v>
      </c>
      <c r="Z641" s="32" t="str">
        <f>IFERROR(VLOOKUP(ROWS($Z$2:Z641),K641:$L$6000,2,0),"")</f>
        <v/>
      </c>
      <c r="AA641" t="str">
        <f>IFERROR(VLOOKUP(ROWS($AA$2:AA641),K641:$M$6000,3,0),"")</f>
        <v/>
      </c>
    </row>
    <row r="642" spans="11:27" customFormat="1">
      <c r="K642">
        <f>IF(ISNUMBER(SEARCH($A$3,L642)),MAX($K$1:K641)+1,0)</f>
        <v>0</v>
      </c>
      <c r="L642" t="s">
        <v>6298</v>
      </c>
      <c r="M642" t="s">
        <v>6297</v>
      </c>
      <c r="Z642" s="32" t="str">
        <f>IFERROR(VLOOKUP(ROWS($Z$2:Z642),K642:$L$6000,2,0),"")</f>
        <v/>
      </c>
      <c r="AA642" t="str">
        <f>IFERROR(VLOOKUP(ROWS($AA$2:AA642),K642:$M$6000,3,0),"")</f>
        <v/>
      </c>
    </row>
    <row r="643" spans="11:27" customFormat="1">
      <c r="K643">
        <f>IF(ISNUMBER(SEARCH($A$3,L643)),MAX($K$1:K642)+1,0)</f>
        <v>0</v>
      </c>
      <c r="L643" t="s">
        <v>6295</v>
      </c>
      <c r="M643" t="s">
        <v>6296</v>
      </c>
      <c r="Z643" s="32" t="str">
        <f>IFERROR(VLOOKUP(ROWS($Z$2:Z643),K643:$L$6000,2,0),"")</f>
        <v/>
      </c>
      <c r="AA643" t="str">
        <f>IFERROR(VLOOKUP(ROWS($AA$2:AA643),K643:$M$6000,3,0),"")</f>
        <v/>
      </c>
    </row>
    <row r="644" spans="11:27" customFormat="1">
      <c r="K644">
        <f>IF(ISNUMBER(SEARCH($A$3,L644)),MAX($K$1:K643)+1,0)</f>
        <v>0</v>
      </c>
      <c r="L644" t="s">
        <v>6295</v>
      </c>
      <c r="M644" t="s">
        <v>6294</v>
      </c>
      <c r="Z644" s="32" t="str">
        <f>IFERROR(VLOOKUP(ROWS($Z$2:Z644),K644:$L$6000,2,0),"")</f>
        <v/>
      </c>
      <c r="AA644" t="str">
        <f>IFERROR(VLOOKUP(ROWS($AA$2:AA644),K644:$M$6000,3,0),"")</f>
        <v/>
      </c>
    </row>
    <row r="645" spans="11:27" customFormat="1">
      <c r="K645">
        <f>IF(ISNUMBER(SEARCH($A$3,L645)),MAX($K$1:K644)+1,0)</f>
        <v>0</v>
      </c>
      <c r="L645" t="s">
        <v>6293</v>
      </c>
      <c r="M645" t="s">
        <v>6292</v>
      </c>
      <c r="Z645" s="32" t="str">
        <f>IFERROR(VLOOKUP(ROWS($Z$2:Z645),K645:$L$6000,2,0),"")</f>
        <v/>
      </c>
      <c r="AA645" t="str">
        <f>IFERROR(VLOOKUP(ROWS($AA$2:AA645),K645:$M$6000,3,0),"")</f>
        <v/>
      </c>
    </row>
    <row r="646" spans="11:27" customFormat="1">
      <c r="K646">
        <f>IF(ISNUMBER(SEARCH($A$3,L646)),MAX($K$1:K645)+1,0)</f>
        <v>0</v>
      </c>
      <c r="L646" t="s">
        <v>6291</v>
      </c>
      <c r="M646" t="s">
        <v>6290</v>
      </c>
      <c r="Z646" s="32" t="str">
        <f>IFERROR(VLOOKUP(ROWS($Z$2:Z646),K646:$L$6000,2,0),"")</f>
        <v/>
      </c>
      <c r="AA646" t="str">
        <f>IFERROR(VLOOKUP(ROWS($AA$2:AA646),K646:$M$6000,3,0),"")</f>
        <v/>
      </c>
    </row>
    <row r="647" spans="11:27" customFormat="1">
      <c r="K647">
        <f>IF(ISNUMBER(SEARCH($A$3,L647)),MAX($K$1:K646)+1,0)</f>
        <v>0</v>
      </c>
      <c r="L647" t="s">
        <v>6288</v>
      </c>
      <c r="M647" t="s">
        <v>6289</v>
      </c>
      <c r="Z647" s="32" t="str">
        <f>IFERROR(VLOOKUP(ROWS($Z$2:Z647),K647:$L$6000,2,0),"")</f>
        <v/>
      </c>
      <c r="AA647" t="str">
        <f>IFERROR(VLOOKUP(ROWS($AA$2:AA647),K647:$M$6000,3,0),"")</f>
        <v/>
      </c>
    </row>
    <row r="648" spans="11:27" customFormat="1">
      <c r="K648">
        <f>IF(ISNUMBER(SEARCH($A$3,L648)),MAX($K$1:K647)+1,0)</f>
        <v>0</v>
      </c>
      <c r="L648" t="s">
        <v>6288</v>
      </c>
      <c r="M648" t="s">
        <v>6287</v>
      </c>
      <c r="Z648" s="32" t="str">
        <f>IFERROR(VLOOKUP(ROWS($Z$2:Z648),K648:$L$6000,2,0),"")</f>
        <v/>
      </c>
      <c r="AA648" t="str">
        <f>IFERROR(VLOOKUP(ROWS($AA$2:AA648),K648:$M$6000,3,0),"")</f>
        <v/>
      </c>
    </row>
    <row r="649" spans="11:27" customFormat="1">
      <c r="K649">
        <f>IF(ISNUMBER(SEARCH($A$3,L649)),MAX($K$1:K648)+1,0)</f>
        <v>0</v>
      </c>
      <c r="L649" t="s">
        <v>6286</v>
      </c>
      <c r="M649" t="s">
        <v>6285</v>
      </c>
      <c r="Z649" s="32" t="str">
        <f>IFERROR(VLOOKUP(ROWS($Z$2:Z649),K649:$L$6000,2,0),"")</f>
        <v/>
      </c>
      <c r="AA649" t="str">
        <f>IFERROR(VLOOKUP(ROWS($AA$2:AA649),K649:$M$6000,3,0),"")</f>
        <v/>
      </c>
    </row>
    <row r="650" spans="11:27" customFormat="1">
      <c r="K650">
        <f>IF(ISNUMBER(SEARCH($A$3,L650)),MAX($K$1:K649)+1,0)</f>
        <v>0</v>
      </c>
      <c r="L650" t="s">
        <v>6283</v>
      </c>
      <c r="M650" t="s">
        <v>6284</v>
      </c>
      <c r="Z650" s="32" t="str">
        <f>IFERROR(VLOOKUP(ROWS($Z$2:Z650),K650:$L$6000,2,0),"")</f>
        <v/>
      </c>
      <c r="AA650" t="str">
        <f>IFERROR(VLOOKUP(ROWS($AA$2:AA650),K650:$M$6000,3,0),"")</f>
        <v/>
      </c>
    </row>
    <row r="651" spans="11:27" customFormat="1">
      <c r="K651">
        <f>IF(ISNUMBER(SEARCH($A$3,L651)),MAX($K$1:K650)+1,0)</f>
        <v>0</v>
      </c>
      <c r="L651" t="s">
        <v>6283</v>
      </c>
      <c r="M651" t="s">
        <v>6282</v>
      </c>
      <c r="Z651" s="32" t="str">
        <f>IFERROR(VLOOKUP(ROWS($Z$2:Z651),K651:$L$6000,2,0),"")</f>
        <v/>
      </c>
      <c r="AA651" t="str">
        <f>IFERROR(VLOOKUP(ROWS($AA$2:AA651),K651:$M$6000,3,0),"")</f>
        <v/>
      </c>
    </row>
    <row r="652" spans="11:27" customFormat="1">
      <c r="K652">
        <f>IF(ISNUMBER(SEARCH($A$3,L652)),MAX($K$1:K651)+1,0)</f>
        <v>0</v>
      </c>
      <c r="L652" t="s">
        <v>6281</v>
      </c>
      <c r="M652" t="s">
        <v>6280</v>
      </c>
      <c r="Z652" s="32" t="str">
        <f>IFERROR(VLOOKUP(ROWS($Z$2:Z652),K652:$L$6000,2,0),"")</f>
        <v/>
      </c>
      <c r="AA652" t="str">
        <f>IFERROR(VLOOKUP(ROWS($AA$2:AA652),K652:$M$6000,3,0),"")</f>
        <v/>
      </c>
    </row>
    <row r="653" spans="11:27" customFormat="1">
      <c r="K653">
        <f>IF(ISNUMBER(SEARCH($A$3,L653)),MAX($K$1:K652)+1,0)</f>
        <v>0</v>
      </c>
      <c r="L653" t="s">
        <v>6278</v>
      </c>
      <c r="M653" t="s">
        <v>6279</v>
      </c>
      <c r="Z653" s="32" t="str">
        <f>IFERROR(VLOOKUP(ROWS($Z$2:Z653),K653:$L$6000,2,0),"")</f>
        <v/>
      </c>
      <c r="AA653" t="str">
        <f>IFERROR(VLOOKUP(ROWS($AA$2:AA653),K653:$M$6000,3,0),"")</f>
        <v/>
      </c>
    </row>
    <row r="654" spans="11:27" customFormat="1">
      <c r="K654">
        <f>IF(ISNUMBER(SEARCH($A$3,L654)),MAX($K$1:K653)+1,0)</f>
        <v>0</v>
      </c>
      <c r="L654" t="s">
        <v>6278</v>
      </c>
      <c r="M654" t="s">
        <v>6277</v>
      </c>
      <c r="Z654" s="32" t="str">
        <f>IFERROR(VLOOKUP(ROWS($Z$2:Z654),K654:$L$6000,2,0),"")</f>
        <v/>
      </c>
      <c r="AA654" t="str">
        <f>IFERROR(VLOOKUP(ROWS($AA$2:AA654),K654:$M$6000,3,0),"")</f>
        <v/>
      </c>
    </row>
    <row r="655" spans="11:27" customFormat="1">
      <c r="K655">
        <f>IF(ISNUMBER(SEARCH($A$3,L655)),MAX($K$1:K654)+1,0)</f>
        <v>0</v>
      </c>
      <c r="L655" t="s">
        <v>6275</v>
      </c>
      <c r="M655" t="s">
        <v>6276</v>
      </c>
      <c r="Z655" s="32" t="str">
        <f>IFERROR(VLOOKUP(ROWS($Z$2:Z655),K655:$L$6000,2,0),"")</f>
        <v/>
      </c>
      <c r="AA655" t="str">
        <f>IFERROR(VLOOKUP(ROWS($AA$2:AA655),K655:$M$6000,3,0),"")</f>
        <v/>
      </c>
    </row>
    <row r="656" spans="11:27" customFormat="1">
      <c r="K656">
        <f>IF(ISNUMBER(SEARCH($A$3,L656)),MAX($K$1:K655)+1,0)</f>
        <v>0</v>
      </c>
      <c r="L656" t="s">
        <v>6275</v>
      </c>
      <c r="M656" t="s">
        <v>6274</v>
      </c>
      <c r="Z656" s="32" t="str">
        <f>IFERROR(VLOOKUP(ROWS($Z$2:Z656),K656:$L$6000,2,0),"")</f>
        <v/>
      </c>
      <c r="AA656" t="str">
        <f>IFERROR(VLOOKUP(ROWS($AA$2:AA656),K656:$M$6000,3,0),"")</f>
        <v/>
      </c>
    </row>
    <row r="657" spans="11:27" customFormat="1">
      <c r="K657">
        <f>IF(ISNUMBER(SEARCH($A$3,L657)),MAX($K$1:K656)+1,0)</f>
        <v>0</v>
      </c>
      <c r="L657" t="s">
        <v>6272</v>
      </c>
      <c r="M657" t="s">
        <v>6273</v>
      </c>
      <c r="Z657" s="32" t="str">
        <f>IFERROR(VLOOKUP(ROWS($Z$2:Z657),K657:$L$6000,2,0),"")</f>
        <v/>
      </c>
      <c r="AA657" t="str">
        <f>IFERROR(VLOOKUP(ROWS($AA$2:AA657),K657:$M$6000,3,0),"")</f>
        <v/>
      </c>
    </row>
    <row r="658" spans="11:27" customFormat="1">
      <c r="K658">
        <f>IF(ISNUMBER(SEARCH($A$3,L658)),MAX($K$1:K657)+1,0)</f>
        <v>0</v>
      </c>
      <c r="L658" t="s">
        <v>6272</v>
      </c>
      <c r="M658" t="s">
        <v>6271</v>
      </c>
      <c r="Z658" s="32" t="str">
        <f>IFERROR(VLOOKUP(ROWS($Z$2:Z658),K658:$L$6000,2,0),"")</f>
        <v/>
      </c>
      <c r="AA658" t="str">
        <f>IFERROR(VLOOKUP(ROWS($AA$2:AA658),K658:$M$6000,3,0),"")</f>
        <v/>
      </c>
    </row>
    <row r="659" spans="11:27" customFormat="1">
      <c r="K659">
        <f>IF(ISNUMBER(SEARCH($A$3,L659)),MAX($K$1:K658)+1,0)</f>
        <v>0</v>
      </c>
      <c r="L659" t="s">
        <v>6269</v>
      </c>
      <c r="M659" t="s">
        <v>6270</v>
      </c>
      <c r="Z659" s="32" t="str">
        <f>IFERROR(VLOOKUP(ROWS($Z$2:Z659),K659:$L$6000,2,0),"")</f>
        <v/>
      </c>
      <c r="AA659" t="str">
        <f>IFERROR(VLOOKUP(ROWS($AA$2:AA659),K659:$M$6000,3,0),"")</f>
        <v/>
      </c>
    </row>
    <row r="660" spans="11:27" customFormat="1">
      <c r="K660">
        <f>IF(ISNUMBER(SEARCH($A$3,L660)),MAX($K$1:K659)+1,0)</f>
        <v>0</v>
      </c>
      <c r="L660" t="s">
        <v>6269</v>
      </c>
      <c r="M660" t="s">
        <v>6268</v>
      </c>
      <c r="Z660" s="32" t="str">
        <f>IFERROR(VLOOKUP(ROWS($Z$2:Z660),K660:$L$6000,2,0),"")</f>
        <v/>
      </c>
      <c r="AA660" t="str">
        <f>IFERROR(VLOOKUP(ROWS($AA$2:AA660),K660:$M$6000,3,0),"")</f>
        <v/>
      </c>
    </row>
    <row r="661" spans="11:27" customFormat="1">
      <c r="K661">
        <f>IF(ISNUMBER(SEARCH($A$3,L661)),MAX($K$1:K660)+1,0)</f>
        <v>0</v>
      </c>
      <c r="L661" t="s">
        <v>6266</v>
      </c>
      <c r="M661" t="s">
        <v>6267</v>
      </c>
      <c r="Z661" s="32" t="str">
        <f>IFERROR(VLOOKUP(ROWS($Z$2:Z661),K661:$L$6000,2,0),"")</f>
        <v/>
      </c>
      <c r="AA661" t="str">
        <f>IFERROR(VLOOKUP(ROWS($AA$2:AA661),K661:$M$6000,3,0),"")</f>
        <v/>
      </c>
    </row>
    <row r="662" spans="11:27" customFormat="1">
      <c r="K662">
        <f>IF(ISNUMBER(SEARCH($A$3,L662)),MAX($K$1:K661)+1,0)</f>
        <v>0</v>
      </c>
      <c r="L662" t="s">
        <v>6266</v>
      </c>
      <c r="M662" t="s">
        <v>6265</v>
      </c>
      <c r="Z662" s="32" t="str">
        <f>IFERROR(VLOOKUP(ROWS($Z$2:Z662),K662:$L$6000,2,0),"")</f>
        <v/>
      </c>
      <c r="AA662" t="str">
        <f>IFERROR(VLOOKUP(ROWS($AA$2:AA662),K662:$M$6000,3,0),"")</f>
        <v/>
      </c>
    </row>
    <row r="663" spans="11:27" customFormat="1">
      <c r="K663">
        <f>IF(ISNUMBER(SEARCH($A$3,L663)),MAX($K$1:K662)+1,0)</f>
        <v>0</v>
      </c>
      <c r="L663" t="s">
        <v>6264</v>
      </c>
      <c r="M663" t="s">
        <v>6263</v>
      </c>
      <c r="Z663" s="32" t="str">
        <f>IFERROR(VLOOKUP(ROWS($Z$2:Z663),K663:$L$6000,2,0),"")</f>
        <v/>
      </c>
      <c r="AA663" t="str">
        <f>IFERROR(VLOOKUP(ROWS($AA$2:AA663),K663:$M$6000,3,0),"")</f>
        <v/>
      </c>
    </row>
    <row r="664" spans="11:27" customFormat="1">
      <c r="K664">
        <f>IF(ISNUMBER(SEARCH($A$3,L664)),MAX($K$1:K663)+1,0)</f>
        <v>0</v>
      </c>
      <c r="L664" t="s">
        <v>6261</v>
      </c>
      <c r="M664" t="s">
        <v>6262</v>
      </c>
      <c r="Z664" s="32" t="str">
        <f>IFERROR(VLOOKUP(ROWS($Z$2:Z664),K664:$L$6000,2,0),"")</f>
        <v/>
      </c>
      <c r="AA664" t="str">
        <f>IFERROR(VLOOKUP(ROWS($AA$2:AA664),K664:$M$6000,3,0),"")</f>
        <v/>
      </c>
    </row>
    <row r="665" spans="11:27" customFormat="1">
      <c r="K665">
        <f>IF(ISNUMBER(SEARCH($A$3,L665)),MAX($K$1:K664)+1,0)</f>
        <v>0</v>
      </c>
      <c r="L665" t="s">
        <v>6261</v>
      </c>
      <c r="M665" t="s">
        <v>6260</v>
      </c>
      <c r="Z665" s="32" t="str">
        <f>IFERROR(VLOOKUP(ROWS($Z$2:Z665),K665:$L$6000,2,0),"")</f>
        <v/>
      </c>
      <c r="AA665" t="str">
        <f>IFERROR(VLOOKUP(ROWS($AA$2:AA665),K665:$M$6000,3,0),"")</f>
        <v/>
      </c>
    </row>
    <row r="666" spans="11:27" customFormat="1">
      <c r="K666">
        <f>IF(ISNUMBER(SEARCH($A$3,L666)),MAX($K$1:K665)+1,0)</f>
        <v>0</v>
      </c>
      <c r="L666" t="s">
        <v>6259</v>
      </c>
      <c r="M666" t="s">
        <v>6258</v>
      </c>
      <c r="Z666" s="32" t="str">
        <f>IFERROR(VLOOKUP(ROWS($Z$2:Z666),K666:$L$6000,2,0),"")</f>
        <v/>
      </c>
      <c r="AA666" t="str">
        <f>IFERROR(VLOOKUP(ROWS($AA$2:AA666),K666:$M$6000,3,0),"")</f>
        <v/>
      </c>
    </row>
    <row r="667" spans="11:27" customFormat="1">
      <c r="K667">
        <f>IF(ISNUMBER(SEARCH($A$3,L667)),MAX($K$1:K666)+1,0)</f>
        <v>0</v>
      </c>
      <c r="L667" t="s">
        <v>6257</v>
      </c>
      <c r="M667" t="s">
        <v>6256</v>
      </c>
      <c r="Z667" s="32" t="str">
        <f>IFERROR(VLOOKUP(ROWS($Z$2:Z667),K667:$L$6000,2,0),"")</f>
        <v/>
      </c>
      <c r="AA667" t="str">
        <f>IFERROR(VLOOKUP(ROWS($AA$2:AA667),K667:$M$6000,3,0),"")</f>
        <v/>
      </c>
    </row>
    <row r="668" spans="11:27" customFormat="1">
      <c r="K668">
        <f>IF(ISNUMBER(SEARCH($A$3,L668)),MAX($K$1:K667)+1,0)</f>
        <v>0</v>
      </c>
      <c r="L668" t="s">
        <v>6255</v>
      </c>
      <c r="M668" t="s">
        <v>6254</v>
      </c>
      <c r="Z668" s="32" t="str">
        <f>IFERROR(VLOOKUP(ROWS($Z$2:Z668),K668:$L$6000,2,0),"")</f>
        <v/>
      </c>
      <c r="AA668" t="str">
        <f>IFERROR(VLOOKUP(ROWS($AA$2:AA668),K668:$M$6000,3,0),"")</f>
        <v/>
      </c>
    </row>
    <row r="669" spans="11:27" customFormat="1">
      <c r="K669">
        <f>IF(ISNUMBER(SEARCH($A$3,L669)),MAX($K$1:K668)+1,0)</f>
        <v>0</v>
      </c>
      <c r="L669" t="s">
        <v>6252</v>
      </c>
      <c r="M669" t="s">
        <v>6253</v>
      </c>
      <c r="Z669" s="32" t="str">
        <f>IFERROR(VLOOKUP(ROWS($Z$2:Z669),K669:$L$6000,2,0),"")</f>
        <v/>
      </c>
      <c r="AA669" t="str">
        <f>IFERROR(VLOOKUP(ROWS($AA$2:AA669),K669:$M$6000,3,0),"")</f>
        <v/>
      </c>
    </row>
    <row r="670" spans="11:27" customFormat="1">
      <c r="K670">
        <f>IF(ISNUMBER(SEARCH($A$3,L670)),MAX($K$1:K669)+1,0)</f>
        <v>0</v>
      </c>
      <c r="L670" t="s">
        <v>6252</v>
      </c>
      <c r="M670" t="s">
        <v>6251</v>
      </c>
      <c r="Z670" s="32" t="str">
        <f>IFERROR(VLOOKUP(ROWS($Z$2:Z670),K670:$L$6000,2,0),"")</f>
        <v/>
      </c>
      <c r="AA670" t="str">
        <f>IFERROR(VLOOKUP(ROWS($AA$2:AA670),K670:$M$6000,3,0),"")</f>
        <v/>
      </c>
    </row>
    <row r="671" spans="11:27" customFormat="1">
      <c r="K671">
        <f>IF(ISNUMBER(SEARCH($A$3,L671)),MAX($K$1:K670)+1,0)</f>
        <v>0</v>
      </c>
      <c r="L671" t="s">
        <v>6250</v>
      </c>
      <c r="M671" t="s">
        <v>6249</v>
      </c>
      <c r="Z671" s="32" t="str">
        <f>IFERROR(VLOOKUP(ROWS($Z$2:Z671),K671:$L$6000,2,0),"")</f>
        <v/>
      </c>
      <c r="AA671" t="str">
        <f>IFERROR(VLOOKUP(ROWS($AA$2:AA671),K671:$M$6000,3,0),"")</f>
        <v/>
      </c>
    </row>
    <row r="672" spans="11:27" customFormat="1">
      <c r="K672">
        <f>IF(ISNUMBER(SEARCH($A$3,L672)),MAX($K$1:K671)+1,0)</f>
        <v>0</v>
      </c>
      <c r="L672" t="s">
        <v>6248</v>
      </c>
      <c r="M672" t="s">
        <v>6247</v>
      </c>
      <c r="Z672" s="32" t="str">
        <f>IFERROR(VLOOKUP(ROWS($Z$2:Z672),K672:$L$6000,2,0),"")</f>
        <v/>
      </c>
      <c r="AA672" t="str">
        <f>IFERROR(VLOOKUP(ROWS($AA$2:AA672),K672:$M$6000,3,0),"")</f>
        <v/>
      </c>
    </row>
    <row r="673" spans="11:27" customFormat="1">
      <c r="K673">
        <f>IF(ISNUMBER(SEARCH($A$3,L673)),MAX($K$1:K672)+1,0)</f>
        <v>0</v>
      </c>
      <c r="L673" t="s">
        <v>6246</v>
      </c>
      <c r="M673" t="s">
        <v>6245</v>
      </c>
      <c r="Z673" s="32" t="str">
        <f>IFERROR(VLOOKUP(ROWS($Z$2:Z673),K673:$L$6000,2,0),"")</f>
        <v/>
      </c>
      <c r="AA673" t="str">
        <f>IFERROR(VLOOKUP(ROWS($AA$2:AA673),K673:$M$6000,3,0),"")</f>
        <v/>
      </c>
    </row>
    <row r="674" spans="11:27" customFormat="1">
      <c r="K674">
        <f>IF(ISNUMBER(SEARCH($A$3,L674)),MAX($K$1:K673)+1,0)</f>
        <v>0</v>
      </c>
      <c r="L674" t="s">
        <v>6244</v>
      </c>
      <c r="M674" t="s">
        <v>6243</v>
      </c>
      <c r="Z674" s="32" t="str">
        <f>IFERROR(VLOOKUP(ROWS($Z$2:Z674),K674:$L$6000,2,0),"")</f>
        <v/>
      </c>
      <c r="AA674" t="str">
        <f>IFERROR(VLOOKUP(ROWS($AA$2:AA674),K674:$M$6000,3,0),"")</f>
        <v/>
      </c>
    </row>
    <row r="675" spans="11:27" customFormat="1">
      <c r="K675">
        <f>IF(ISNUMBER(SEARCH($A$3,L675)),MAX($K$1:K674)+1,0)</f>
        <v>0</v>
      </c>
      <c r="L675" t="s">
        <v>6242</v>
      </c>
      <c r="M675" t="s">
        <v>6241</v>
      </c>
      <c r="Z675" s="32" t="str">
        <f>IFERROR(VLOOKUP(ROWS($Z$2:Z675),K675:$L$6000,2,0),"")</f>
        <v/>
      </c>
      <c r="AA675" t="str">
        <f>IFERROR(VLOOKUP(ROWS($AA$2:AA675),K675:$M$6000,3,0),"")</f>
        <v/>
      </c>
    </row>
    <row r="676" spans="11:27" customFormat="1">
      <c r="K676">
        <f>IF(ISNUMBER(SEARCH($A$3,L676)),MAX($K$1:K675)+1,0)</f>
        <v>0</v>
      </c>
      <c r="L676" t="s">
        <v>6240</v>
      </c>
      <c r="M676" t="s">
        <v>6239</v>
      </c>
      <c r="Z676" s="32" t="str">
        <f>IFERROR(VLOOKUP(ROWS($Z$2:Z676),K676:$L$6000,2,0),"")</f>
        <v/>
      </c>
      <c r="AA676" t="str">
        <f>IFERROR(VLOOKUP(ROWS($AA$2:AA676),K676:$M$6000,3,0),"")</f>
        <v/>
      </c>
    </row>
    <row r="677" spans="11:27" customFormat="1">
      <c r="K677">
        <f>IF(ISNUMBER(SEARCH($A$3,L677)),MAX($K$1:K676)+1,0)</f>
        <v>0</v>
      </c>
      <c r="L677" t="s">
        <v>6238</v>
      </c>
      <c r="M677" t="s">
        <v>6237</v>
      </c>
      <c r="Z677" s="32" t="str">
        <f>IFERROR(VLOOKUP(ROWS($Z$2:Z677),K677:$L$6000,2,0),"")</f>
        <v/>
      </c>
      <c r="AA677" t="str">
        <f>IFERROR(VLOOKUP(ROWS($AA$2:AA677),K677:$M$6000,3,0),"")</f>
        <v/>
      </c>
    </row>
    <row r="678" spans="11:27" customFormat="1">
      <c r="K678">
        <f>IF(ISNUMBER(SEARCH($A$3,L678)),MAX($K$1:K677)+1,0)</f>
        <v>0</v>
      </c>
      <c r="L678" t="s">
        <v>6235</v>
      </c>
      <c r="M678" t="s">
        <v>6236</v>
      </c>
      <c r="Z678" s="32" t="str">
        <f>IFERROR(VLOOKUP(ROWS($Z$2:Z678),K678:$L$6000,2,0),"")</f>
        <v/>
      </c>
      <c r="AA678" t="str">
        <f>IFERROR(VLOOKUP(ROWS($AA$2:AA678),K678:$M$6000,3,0),"")</f>
        <v/>
      </c>
    </row>
    <row r="679" spans="11:27" customFormat="1">
      <c r="K679">
        <f>IF(ISNUMBER(SEARCH($A$3,L679)),MAX($K$1:K678)+1,0)</f>
        <v>0</v>
      </c>
      <c r="L679" t="s">
        <v>6235</v>
      </c>
      <c r="M679" t="s">
        <v>6234</v>
      </c>
      <c r="Z679" s="32" t="str">
        <f>IFERROR(VLOOKUP(ROWS($Z$2:Z679),K679:$L$6000,2,0),"")</f>
        <v/>
      </c>
      <c r="AA679" t="str">
        <f>IFERROR(VLOOKUP(ROWS($AA$2:AA679),K679:$M$6000,3,0),"")</f>
        <v/>
      </c>
    </row>
    <row r="680" spans="11:27" customFormat="1">
      <c r="K680">
        <f>IF(ISNUMBER(SEARCH($A$3,L680)),MAX($K$1:K679)+1,0)</f>
        <v>0</v>
      </c>
      <c r="L680" t="s">
        <v>6233</v>
      </c>
      <c r="M680" t="s">
        <v>6232</v>
      </c>
      <c r="Z680" s="32" t="str">
        <f>IFERROR(VLOOKUP(ROWS($Z$2:Z680),K680:$L$6000,2,0),"")</f>
        <v/>
      </c>
      <c r="AA680" t="str">
        <f>IFERROR(VLOOKUP(ROWS($AA$2:AA680),K680:$M$6000,3,0),"")</f>
        <v/>
      </c>
    </row>
    <row r="681" spans="11:27" customFormat="1">
      <c r="K681">
        <f>IF(ISNUMBER(SEARCH($A$3,L681)),MAX($K$1:K680)+1,0)</f>
        <v>0</v>
      </c>
      <c r="L681" t="s">
        <v>6230</v>
      </c>
      <c r="M681" t="s">
        <v>6231</v>
      </c>
      <c r="Z681" s="32" t="str">
        <f>IFERROR(VLOOKUP(ROWS($Z$2:Z681),K681:$L$6000,2,0),"")</f>
        <v/>
      </c>
      <c r="AA681" t="str">
        <f>IFERROR(VLOOKUP(ROWS($AA$2:AA681),K681:$M$6000,3,0),"")</f>
        <v/>
      </c>
    </row>
    <row r="682" spans="11:27" customFormat="1">
      <c r="K682">
        <f>IF(ISNUMBER(SEARCH($A$3,L682)),MAX($K$1:K681)+1,0)</f>
        <v>0</v>
      </c>
      <c r="L682" t="s">
        <v>6230</v>
      </c>
      <c r="M682" t="s">
        <v>6229</v>
      </c>
      <c r="Z682" s="32" t="str">
        <f>IFERROR(VLOOKUP(ROWS($Z$2:Z682),K682:$L$6000,2,0),"")</f>
        <v/>
      </c>
      <c r="AA682" t="str">
        <f>IFERROR(VLOOKUP(ROWS($AA$2:AA682),K682:$M$6000,3,0),"")</f>
        <v/>
      </c>
    </row>
    <row r="683" spans="11:27" customFormat="1">
      <c r="K683">
        <f>IF(ISNUMBER(SEARCH($A$3,L683)),MAX($K$1:K682)+1,0)</f>
        <v>0</v>
      </c>
      <c r="L683" t="s">
        <v>6227</v>
      </c>
      <c r="M683" t="s">
        <v>6228</v>
      </c>
      <c r="Z683" s="32" t="str">
        <f>IFERROR(VLOOKUP(ROWS($Z$2:Z683),K683:$L$6000,2,0),"")</f>
        <v/>
      </c>
      <c r="AA683" t="str">
        <f>IFERROR(VLOOKUP(ROWS($AA$2:AA683),K683:$M$6000,3,0),"")</f>
        <v/>
      </c>
    </row>
    <row r="684" spans="11:27" customFormat="1">
      <c r="K684">
        <f>IF(ISNUMBER(SEARCH($A$3,L684)),MAX($K$1:K683)+1,0)</f>
        <v>0</v>
      </c>
      <c r="L684" t="s">
        <v>6227</v>
      </c>
      <c r="M684" t="s">
        <v>6226</v>
      </c>
      <c r="Z684" s="32" t="str">
        <f>IFERROR(VLOOKUP(ROWS($Z$2:Z684),K684:$L$6000,2,0),"")</f>
        <v/>
      </c>
      <c r="AA684" t="str">
        <f>IFERROR(VLOOKUP(ROWS($AA$2:AA684),K684:$M$6000,3,0),"")</f>
        <v/>
      </c>
    </row>
    <row r="685" spans="11:27" customFormat="1">
      <c r="K685">
        <f>IF(ISNUMBER(SEARCH($A$3,L685)),MAX($K$1:K684)+1,0)</f>
        <v>0</v>
      </c>
      <c r="L685" t="s">
        <v>6225</v>
      </c>
      <c r="M685" t="s">
        <v>6224</v>
      </c>
      <c r="Z685" s="32" t="str">
        <f>IFERROR(VLOOKUP(ROWS($Z$2:Z685),K685:$L$6000,2,0),"")</f>
        <v/>
      </c>
      <c r="AA685" t="str">
        <f>IFERROR(VLOOKUP(ROWS($AA$2:AA685),K685:$M$6000,3,0),"")</f>
        <v/>
      </c>
    </row>
    <row r="686" spans="11:27" customFormat="1">
      <c r="K686">
        <f>IF(ISNUMBER(SEARCH($A$3,L686)),MAX($K$1:K685)+1,0)</f>
        <v>0</v>
      </c>
      <c r="L686" t="s">
        <v>6223</v>
      </c>
      <c r="M686" t="s">
        <v>6222</v>
      </c>
      <c r="Z686" s="32" t="str">
        <f>IFERROR(VLOOKUP(ROWS($Z$2:Z686),K686:$L$6000,2,0),"")</f>
        <v/>
      </c>
      <c r="AA686" t="str">
        <f>IFERROR(VLOOKUP(ROWS($AA$2:AA686),K686:$M$6000,3,0),"")</f>
        <v/>
      </c>
    </row>
    <row r="687" spans="11:27" customFormat="1">
      <c r="K687">
        <f>IF(ISNUMBER(SEARCH($A$3,L687)),MAX($K$1:K686)+1,0)</f>
        <v>0</v>
      </c>
      <c r="L687" t="s">
        <v>6221</v>
      </c>
      <c r="M687" t="s">
        <v>6220</v>
      </c>
      <c r="Z687" s="32" t="str">
        <f>IFERROR(VLOOKUP(ROWS($Z$2:Z687),K687:$L$6000,2,0),"")</f>
        <v/>
      </c>
      <c r="AA687" t="str">
        <f>IFERROR(VLOOKUP(ROWS($AA$2:AA687),K687:$M$6000,3,0),"")</f>
        <v/>
      </c>
    </row>
    <row r="688" spans="11:27" customFormat="1">
      <c r="K688">
        <f>IF(ISNUMBER(SEARCH($A$3,L688)),MAX($K$1:K687)+1,0)</f>
        <v>0</v>
      </c>
      <c r="L688" t="s">
        <v>6219</v>
      </c>
      <c r="M688" t="s">
        <v>6218</v>
      </c>
      <c r="Z688" s="32" t="str">
        <f>IFERROR(VLOOKUP(ROWS($Z$2:Z688),K688:$L$6000,2,0),"")</f>
        <v/>
      </c>
      <c r="AA688" t="str">
        <f>IFERROR(VLOOKUP(ROWS($AA$2:AA688),K688:$M$6000,3,0),"")</f>
        <v/>
      </c>
    </row>
    <row r="689" spans="11:27" customFormat="1">
      <c r="K689">
        <f>IF(ISNUMBER(SEARCH($A$3,L689)),MAX($K$1:K688)+1,0)</f>
        <v>0</v>
      </c>
      <c r="L689" t="s">
        <v>6217</v>
      </c>
      <c r="M689" t="s">
        <v>6216</v>
      </c>
      <c r="Z689" s="32" t="str">
        <f>IFERROR(VLOOKUP(ROWS($Z$2:Z689),K689:$L$6000,2,0),"")</f>
        <v/>
      </c>
      <c r="AA689" t="str">
        <f>IFERROR(VLOOKUP(ROWS($AA$2:AA689),K689:$M$6000,3,0),"")</f>
        <v/>
      </c>
    </row>
    <row r="690" spans="11:27" customFormat="1">
      <c r="K690">
        <f>IF(ISNUMBER(SEARCH($A$3,L690)),MAX($K$1:K689)+1,0)</f>
        <v>0</v>
      </c>
      <c r="L690" t="s">
        <v>6215</v>
      </c>
      <c r="M690" t="s">
        <v>6214</v>
      </c>
      <c r="Z690" s="32" t="str">
        <f>IFERROR(VLOOKUP(ROWS($Z$2:Z690),K690:$L$6000,2,0),"")</f>
        <v/>
      </c>
      <c r="AA690" t="str">
        <f>IFERROR(VLOOKUP(ROWS($AA$2:AA690),K690:$M$6000,3,0),"")</f>
        <v/>
      </c>
    </row>
    <row r="691" spans="11:27" customFormat="1">
      <c r="K691">
        <f>IF(ISNUMBER(SEARCH($A$3,L691)),MAX($K$1:K690)+1,0)</f>
        <v>0</v>
      </c>
      <c r="L691" t="s">
        <v>6213</v>
      </c>
      <c r="M691" t="s">
        <v>6212</v>
      </c>
      <c r="Z691" s="32" t="str">
        <f>IFERROR(VLOOKUP(ROWS($Z$2:Z691),K691:$L$6000,2,0),"")</f>
        <v/>
      </c>
      <c r="AA691" t="str">
        <f>IFERROR(VLOOKUP(ROWS($AA$2:AA691),K691:$M$6000,3,0),"")</f>
        <v/>
      </c>
    </row>
    <row r="692" spans="11:27" customFormat="1">
      <c r="K692">
        <f>IF(ISNUMBER(SEARCH($A$3,L692)),MAX($K$1:K691)+1,0)</f>
        <v>0</v>
      </c>
      <c r="L692" t="s">
        <v>6211</v>
      </c>
      <c r="M692" t="s">
        <v>6210</v>
      </c>
      <c r="Z692" s="32" t="str">
        <f>IFERROR(VLOOKUP(ROWS($Z$2:Z692),K692:$L$6000,2,0),"")</f>
        <v/>
      </c>
      <c r="AA692" t="str">
        <f>IFERROR(VLOOKUP(ROWS($AA$2:AA692),K692:$M$6000,3,0),"")</f>
        <v/>
      </c>
    </row>
    <row r="693" spans="11:27" customFormat="1">
      <c r="K693">
        <f>IF(ISNUMBER(SEARCH($A$3,L693)),MAX($K$1:K692)+1,0)</f>
        <v>0</v>
      </c>
      <c r="L693" t="s">
        <v>6208</v>
      </c>
      <c r="M693" t="s">
        <v>6209</v>
      </c>
      <c r="Z693" s="32" t="str">
        <f>IFERROR(VLOOKUP(ROWS($Z$2:Z693),K693:$L$6000,2,0),"")</f>
        <v/>
      </c>
      <c r="AA693" t="str">
        <f>IFERROR(VLOOKUP(ROWS($AA$2:AA693),K693:$M$6000,3,0),"")</f>
        <v/>
      </c>
    </row>
    <row r="694" spans="11:27" customFormat="1">
      <c r="K694">
        <f>IF(ISNUMBER(SEARCH($A$3,L694)),MAX($K$1:K693)+1,0)</f>
        <v>0</v>
      </c>
      <c r="L694" t="s">
        <v>6208</v>
      </c>
      <c r="M694" t="s">
        <v>6207</v>
      </c>
      <c r="Z694" s="32" t="str">
        <f>IFERROR(VLOOKUP(ROWS($Z$2:Z694),K694:$L$6000,2,0),"")</f>
        <v/>
      </c>
      <c r="AA694" t="str">
        <f>IFERROR(VLOOKUP(ROWS($AA$2:AA694),K694:$M$6000,3,0),"")</f>
        <v/>
      </c>
    </row>
    <row r="695" spans="11:27" customFormat="1">
      <c r="K695">
        <f>IF(ISNUMBER(SEARCH($A$3,L695)),MAX($K$1:K694)+1,0)</f>
        <v>0</v>
      </c>
      <c r="L695" t="s">
        <v>6206</v>
      </c>
      <c r="M695" t="s">
        <v>6205</v>
      </c>
      <c r="Z695" s="32" t="str">
        <f>IFERROR(VLOOKUP(ROWS($Z$2:Z695),K695:$L$6000,2,0),"")</f>
        <v/>
      </c>
      <c r="AA695" t="str">
        <f>IFERROR(VLOOKUP(ROWS($AA$2:AA695),K695:$M$6000,3,0),"")</f>
        <v/>
      </c>
    </row>
    <row r="696" spans="11:27" customFormat="1">
      <c r="K696">
        <f>IF(ISNUMBER(SEARCH($A$3,L696)),MAX($K$1:K695)+1,0)</f>
        <v>0</v>
      </c>
      <c r="L696" t="s">
        <v>6204</v>
      </c>
      <c r="M696" t="s">
        <v>6203</v>
      </c>
      <c r="Z696" s="32" t="str">
        <f>IFERROR(VLOOKUP(ROWS($Z$2:Z696),K696:$L$6000,2,0),"")</f>
        <v/>
      </c>
      <c r="AA696" t="str">
        <f>IFERROR(VLOOKUP(ROWS($AA$2:AA696),K696:$M$6000,3,0),"")</f>
        <v/>
      </c>
    </row>
    <row r="697" spans="11:27" customFormat="1">
      <c r="K697">
        <f>IF(ISNUMBER(SEARCH($A$3,L697)),MAX($K$1:K696)+1,0)</f>
        <v>0</v>
      </c>
      <c r="L697" t="s">
        <v>6202</v>
      </c>
      <c r="M697" t="s">
        <v>6201</v>
      </c>
      <c r="Z697" s="32" t="str">
        <f>IFERROR(VLOOKUP(ROWS($Z$2:Z697),K697:$L$6000,2,0),"")</f>
        <v/>
      </c>
      <c r="AA697" t="str">
        <f>IFERROR(VLOOKUP(ROWS($AA$2:AA697),K697:$M$6000,3,0),"")</f>
        <v/>
      </c>
    </row>
    <row r="698" spans="11:27" customFormat="1">
      <c r="K698">
        <f>IF(ISNUMBER(SEARCH($A$3,L698)),MAX($K$1:K697)+1,0)</f>
        <v>0</v>
      </c>
      <c r="L698" t="s">
        <v>6200</v>
      </c>
      <c r="M698" t="s">
        <v>6199</v>
      </c>
      <c r="Z698" s="32" t="str">
        <f>IFERROR(VLOOKUP(ROWS($Z$2:Z698),K698:$L$6000,2,0),"")</f>
        <v/>
      </c>
      <c r="AA698" t="str">
        <f>IFERROR(VLOOKUP(ROWS($AA$2:AA698),K698:$M$6000,3,0),"")</f>
        <v/>
      </c>
    </row>
    <row r="699" spans="11:27" customFormat="1">
      <c r="K699">
        <f>IF(ISNUMBER(SEARCH($A$3,L699)),MAX($K$1:K698)+1,0)</f>
        <v>0</v>
      </c>
      <c r="L699" t="s">
        <v>6198</v>
      </c>
      <c r="M699" t="s">
        <v>6197</v>
      </c>
      <c r="Z699" s="32" t="str">
        <f>IFERROR(VLOOKUP(ROWS($Z$2:Z699),K699:$L$6000,2,0),"")</f>
        <v/>
      </c>
      <c r="AA699" t="str">
        <f>IFERROR(VLOOKUP(ROWS($AA$2:AA699),K699:$M$6000,3,0),"")</f>
        <v/>
      </c>
    </row>
    <row r="700" spans="11:27" customFormat="1">
      <c r="K700">
        <f>IF(ISNUMBER(SEARCH($A$3,L700)),MAX($K$1:K699)+1,0)</f>
        <v>0</v>
      </c>
      <c r="L700" t="s">
        <v>6196</v>
      </c>
      <c r="M700" t="s">
        <v>6195</v>
      </c>
      <c r="Z700" s="32" t="str">
        <f>IFERROR(VLOOKUP(ROWS($Z$2:Z700),K700:$L$6000,2,0),"")</f>
        <v/>
      </c>
      <c r="AA700" t="str">
        <f>IFERROR(VLOOKUP(ROWS($AA$2:AA700),K700:$M$6000,3,0),"")</f>
        <v/>
      </c>
    </row>
    <row r="701" spans="11:27" customFormat="1">
      <c r="K701">
        <f>IF(ISNUMBER(SEARCH($A$3,L701)),MAX($K$1:K700)+1,0)</f>
        <v>0</v>
      </c>
      <c r="L701" t="s">
        <v>6194</v>
      </c>
      <c r="M701" t="s">
        <v>6193</v>
      </c>
      <c r="Z701" s="32" t="str">
        <f>IFERROR(VLOOKUP(ROWS($Z$2:Z701),K701:$L$6000,2,0),"")</f>
        <v/>
      </c>
      <c r="AA701" t="str">
        <f>IFERROR(VLOOKUP(ROWS($AA$2:AA701),K701:$M$6000,3,0),"")</f>
        <v/>
      </c>
    </row>
    <row r="702" spans="11:27" customFormat="1">
      <c r="K702">
        <f>IF(ISNUMBER(SEARCH($A$3,L702)),MAX($K$1:K701)+1,0)</f>
        <v>0</v>
      </c>
      <c r="L702" t="s">
        <v>6191</v>
      </c>
      <c r="M702" t="s">
        <v>6192</v>
      </c>
      <c r="Z702" s="32" t="str">
        <f>IFERROR(VLOOKUP(ROWS($Z$2:Z702),K702:$L$6000,2,0),"")</f>
        <v/>
      </c>
      <c r="AA702" t="str">
        <f>IFERROR(VLOOKUP(ROWS($AA$2:AA702),K702:$M$6000,3,0),"")</f>
        <v/>
      </c>
    </row>
    <row r="703" spans="11:27" customFormat="1">
      <c r="K703">
        <f>IF(ISNUMBER(SEARCH($A$3,L703)),MAX($K$1:K702)+1,0)</f>
        <v>0</v>
      </c>
      <c r="L703" t="s">
        <v>6191</v>
      </c>
      <c r="M703" t="s">
        <v>6190</v>
      </c>
      <c r="Z703" s="32" t="str">
        <f>IFERROR(VLOOKUP(ROWS($Z$2:Z703),K703:$L$6000,2,0),"")</f>
        <v/>
      </c>
      <c r="AA703" t="str">
        <f>IFERROR(VLOOKUP(ROWS($AA$2:AA703),K703:$M$6000,3,0),"")</f>
        <v/>
      </c>
    </row>
    <row r="704" spans="11:27" customFormat="1">
      <c r="K704">
        <f>IF(ISNUMBER(SEARCH($A$3,L704)),MAX($K$1:K703)+1,0)</f>
        <v>0</v>
      </c>
      <c r="L704" t="s">
        <v>6189</v>
      </c>
      <c r="M704" t="s">
        <v>6188</v>
      </c>
      <c r="Z704" s="32" t="str">
        <f>IFERROR(VLOOKUP(ROWS($Z$2:Z704),K704:$L$6000,2,0),"")</f>
        <v/>
      </c>
      <c r="AA704" t="str">
        <f>IFERROR(VLOOKUP(ROWS($AA$2:AA704),K704:$M$6000,3,0),"")</f>
        <v/>
      </c>
    </row>
    <row r="705" spans="11:27" customFormat="1">
      <c r="K705">
        <f>IF(ISNUMBER(SEARCH($A$3,L705)),MAX($K$1:K704)+1,0)</f>
        <v>0</v>
      </c>
      <c r="L705" t="s">
        <v>6186</v>
      </c>
      <c r="M705" t="s">
        <v>6187</v>
      </c>
      <c r="Z705" s="32" t="str">
        <f>IFERROR(VLOOKUP(ROWS($Z$2:Z705),K705:$L$6000,2,0),"")</f>
        <v/>
      </c>
      <c r="AA705" t="str">
        <f>IFERROR(VLOOKUP(ROWS($AA$2:AA705),K705:$M$6000,3,0),"")</f>
        <v/>
      </c>
    </row>
    <row r="706" spans="11:27" customFormat="1">
      <c r="K706">
        <f>IF(ISNUMBER(SEARCH($A$3,L706)),MAX($K$1:K705)+1,0)</f>
        <v>0</v>
      </c>
      <c r="L706" t="s">
        <v>6186</v>
      </c>
      <c r="M706" t="s">
        <v>6185</v>
      </c>
      <c r="Z706" s="32" t="str">
        <f>IFERROR(VLOOKUP(ROWS($Z$2:Z706),K706:$L$6000,2,0),"")</f>
        <v/>
      </c>
      <c r="AA706" t="str">
        <f>IFERROR(VLOOKUP(ROWS($AA$2:AA706),K706:$M$6000,3,0),"")</f>
        <v/>
      </c>
    </row>
    <row r="707" spans="11:27" customFormat="1">
      <c r="K707">
        <f>IF(ISNUMBER(SEARCH($A$3,L707)),MAX($K$1:K706)+1,0)</f>
        <v>0</v>
      </c>
      <c r="L707" t="s">
        <v>6183</v>
      </c>
      <c r="M707" t="s">
        <v>6184</v>
      </c>
      <c r="Z707" s="32" t="str">
        <f>IFERROR(VLOOKUP(ROWS($Z$2:Z707),K707:$L$6000,2,0),"")</f>
        <v/>
      </c>
      <c r="AA707" t="str">
        <f>IFERROR(VLOOKUP(ROWS($AA$2:AA707),K707:$M$6000,3,0),"")</f>
        <v/>
      </c>
    </row>
    <row r="708" spans="11:27" customFormat="1">
      <c r="K708">
        <f>IF(ISNUMBER(SEARCH($A$3,L708)),MAX($K$1:K707)+1,0)</f>
        <v>0</v>
      </c>
      <c r="L708" t="s">
        <v>6183</v>
      </c>
      <c r="M708" t="s">
        <v>6182</v>
      </c>
      <c r="Z708" s="32" t="str">
        <f>IFERROR(VLOOKUP(ROWS($Z$2:Z708),K708:$L$6000,2,0),"")</f>
        <v/>
      </c>
      <c r="AA708" t="str">
        <f>IFERROR(VLOOKUP(ROWS($AA$2:AA708),K708:$M$6000,3,0),"")</f>
        <v/>
      </c>
    </row>
    <row r="709" spans="11:27" customFormat="1">
      <c r="K709">
        <f>IF(ISNUMBER(SEARCH($A$3,L709)),MAX($K$1:K708)+1,0)</f>
        <v>0</v>
      </c>
      <c r="L709" t="s">
        <v>6181</v>
      </c>
      <c r="M709" t="s">
        <v>6180</v>
      </c>
      <c r="Z709" s="32" t="str">
        <f>IFERROR(VLOOKUP(ROWS($Z$2:Z709),K709:$L$6000,2,0),"")</f>
        <v/>
      </c>
      <c r="AA709" t="str">
        <f>IFERROR(VLOOKUP(ROWS($AA$2:AA709),K709:$M$6000,3,0),"")</f>
        <v/>
      </c>
    </row>
    <row r="710" spans="11:27" customFormat="1">
      <c r="K710">
        <f>IF(ISNUMBER(SEARCH($A$3,L710)),MAX($K$1:K709)+1,0)</f>
        <v>0</v>
      </c>
      <c r="L710" t="s">
        <v>6179</v>
      </c>
      <c r="M710" t="s">
        <v>6178</v>
      </c>
      <c r="Z710" s="32" t="str">
        <f>IFERROR(VLOOKUP(ROWS($Z$2:Z710),K710:$L$6000,2,0),"")</f>
        <v/>
      </c>
      <c r="AA710" t="str">
        <f>IFERROR(VLOOKUP(ROWS($AA$2:AA710),K710:$M$6000,3,0),"")</f>
        <v/>
      </c>
    </row>
    <row r="711" spans="11:27" customFormat="1">
      <c r="K711">
        <f>IF(ISNUMBER(SEARCH($A$3,L711)),MAX($K$1:K710)+1,0)</f>
        <v>0</v>
      </c>
      <c r="L711" t="s">
        <v>6177</v>
      </c>
      <c r="M711" t="s">
        <v>6176</v>
      </c>
      <c r="Z711" s="32" t="str">
        <f>IFERROR(VLOOKUP(ROWS($Z$2:Z711),K711:$L$6000,2,0),"")</f>
        <v/>
      </c>
      <c r="AA711" t="str">
        <f>IFERROR(VLOOKUP(ROWS($AA$2:AA711),K711:$M$6000,3,0),"")</f>
        <v/>
      </c>
    </row>
    <row r="712" spans="11:27" customFormat="1">
      <c r="K712">
        <f>IF(ISNUMBER(SEARCH($A$3,L712)),MAX($K$1:K711)+1,0)</f>
        <v>0</v>
      </c>
      <c r="L712" t="s">
        <v>6174</v>
      </c>
      <c r="M712" t="s">
        <v>6175</v>
      </c>
      <c r="Z712" s="32" t="str">
        <f>IFERROR(VLOOKUP(ROWS($Z$2:Z712),K712:$L$6000,2,0),"")</f>
        <v/>
      </c>
      <c r="AA712" t="str">
        <f>IFERROR(VLOOKUP(ROWS($AA$2:AA712),K712:$M$6000,3,0),"")</f>
        <v/>
      </c>
    </row>
    <row r="713" spans="11:27" customFormat="1">
      <c r="K713">
        <f>IF(ISNUMBER(SEARCH($A$3,L713)),MAX($K$1:K712)+1,0)</f>
        <v>0</v>
      </c>
      <c r="L713" t="s">
        <v>6174</v>
      </c>
      <c r="M713" t="s">
        <v>6173</v>
      </c>
      <c r="Z713" s="32" t="str">
        <f>IFERROR(VLOOKUP(ROWS($Z$2:Z713),K713:$L$6000,2,0),"")</f>
        <v/>
      </c>
      <c r="AA713" t="str">
        <f>IFERROR(VLOOKUP(ROWS($AA$2:AA713),K713:$M$6000,3,0),"")</f>
        <v/>
      </c>
    </row>
    <row r="714" spans="11:27" customFormat="1">
      <c r="K714">
        <f>IF(ISNUMBER(SEARCH($A$3,L714)),MAX($K$1:K713)+1,0)</f>
        <v>0</v>
      </c>
      <c r="L714" t="s">
        <v>6172</v>
      </c>
      <c r="M714" t="s">
        <v>6171</v>
      </c>
      <c r="Z714" s="32" t="str">
        <f>IFERROR(VLOOKUP(ROWS($Z$2:Z714),K714:$L$6000,2,0),"")</f>
        <v/>
      </c>
      <c r="AA714" t="str">
        <f>IFERROR(VLOOKUP(ROWS($AA$2:AA714),K714:$M$6000,3,0),"")</f>
        <v/>
      </c>
    </row>
    <row r="715" spans="11:27" customFormat="1">
      <c r="K715">
        <f>IF(ISNUMBER(SEARCH($A$3,L715)),MAX($K$1:K714)+1,0)</f>
        <v>0</v>
      </c>
      <c r="L715" t="s">
        <v>6169</v>
      </c>
      <c r="M715" t="s">
        <v>6170</v>
      </c>
      <c r="Z715" s="32" t="str">
        <f>IFERROR(VLOOKUP(ROWS($Z$2:Z715),K715:$L$6000,2,0),"")</f>
        <v/>
      </c>
      <c r="AA715" t="str">
        <f>IFERROR(VLOOKUP(ROWS($AA$2:AA715),K715:$M$6000,3,0),"")</f>
        <v/>
      </c>
    </row>
    <row r="716" spans="11:27" customFormat="1">
      <c r="K716">
        <f>IF(ISNUMBER(SEARCH($A$3,L716)),MAX($K$1:K715)+1,0)</f>
        <v>0</v>
      </c>
      <c r="L716" t="s">
        <v>6169</v>
      </c>
      <c r="M716" t="s">
        <v>6168</v>
      </c>
      <c r="Z716" s="32" t="str">
        <f>IFERROR(VLOOKUP(ROWS($Z$2:Z716),K716:$L$6000,2,0),"")</f>
        <v/>
      </c>
      <c r="AA716" t="str">
        <f>IFERROR(VLOOKUP(ROWS($AA$2:AA716),K716:$M$6000,3,0),"")</f>
        <v/>
      </c>
    </row>
    <row r="717" spans="11:27" customFormat="1">
      <c r="K717">
        <f>IF(ISNUMBER(SEARCH($A$3,L717)),MAX($K$1:K716)+1,0)</f>
        <v>0</v>
      </c>
      <c r="L717" t="s">
        <v>6167</v>
      </c>
      <c r="M717" t="s">
        <v>6166</v>
      </c>
      <c r="Z717" s="32" t="str">
        <f>IFERROR(VLOOKUP(ROWS($Z$2:Z717),K717:$L$6000,2,0),"")</f>
        <v/>
      </c>
      <c r="AA717" t="str">
        <f>IFERROR(VLOOKUP(ROWS($AA$2:AA717),K717:$M$6000,3,0),"")</f>
        <v/>
      </c>
    </row>
    <row r="718" spans="11:27" customFormat="1">
      <c r="K718">
        <f>IF(ISNUMBER(SEARCH($A$3,L718)),MAX($K$1:K717)+1,0)</f>
        <v>0</v>
      </c>
      <c r="L718" t="s">
        <v>6164</v>
      </c>
      <c r="M718" t="s">
        <v>6165</v>
      </c>
      <c r="Z718" s="32" t="str">
        <f>IFERROR(VLOOKUP(ROWS($Z$2:Z718),K718:$L$6000,2,0),"")</f>
        <v/>
      </c>
      <c r="AA718" t="str">
        <f>IFERROR(VLOOKUP(ROWS($AA$2:AA718),K718:$M$6000,3,0),"")</f>
        <v/>
      </c>
    </row>
    <row r="719" spans="11:27" customFormat="1">
      <c r="K719">
        <f>IF(ISNUMBER(SEARCH($A$3,L719)),MAX($K$1:K718)+1,0)</f>
        <v>0</v>
      </c>
      <c r="L719" t="s">
        <v>6164</v>
      </c>
      <c r="M719" t="s">
        <v>6163</v>
      </c>
      <c r="Z719" s="32" t="str">
        <f>IFERROR(VLOOKUP(ROWS($Z$2:Z719),K719:$L$6000,2,0),"")</f>
        <v/>
      </c>
      <c r="AA719" t="str">
        <f>IFERROR(VLOOKUP(ROWS($AA$2:AA719),K719:$M$6000,3,0),"")</f>
        <v/>
      </c>
    </row>
    <row r="720" spans="11:27" customFormat="1">
      <c r="K720">
        <f>IF(ISNUMBER(SEARCH($A$3,L720)),MAX($K$1:K719)+1,0)</f>
        <v>0</v>
      </c>
      <c r="L720" t="s">
        <v>6162</v>
      </c>
      <c r="M720" t="s">
        <v>6161</v>
      </c>
      <c r="Z720" s="32" t="str">
        <f>IFERROR(VLOOKUP(ROWS($Z$2:Z720),K720:$L$6000,2,0),"")</f>
        <v/>
      </c>
      <c r="AA720" t="str">
        <f>IFERROR(VLOOKUP(ROWS($AA$2:AA720),K720:$M$6000,3,0),"")</f>
        <v/>
      </c>
    </row>
    <row r="721" spans="11:27" customFormat="1">
      <c r="K721">
        <f>IF(ISNUMBER(SEARCH($A$3,L721)),MAX($K$1:K720)+1,0)</f>
        <v>0</v>
      </c>
      <c r="L721" t="s">
        <v>6159</v>
      </c>
      <c r="M721" t="s">
        <v>6160</v>
      </c>
      <c r="Z721" s="32" t="str">
        <f>IFERROR(VLOOKUP(ROWS($Z$2:Z721),K721:$L$6000,2,0),"")</f>
        <v/>
      </c>
      <c r="AA721" t="str">
        <f>IFERROR(VLOOKUP(ROWS($AA$2:AA721),K721:$M$6000,3,0),"")</f>
        <v/>
      </c>
    </row>
    <row r="722" spans="11:27" customFormat="1">
      <c r="K722">
        <f>IF(ISNUMBER(SEARCH($A$3,L722)),MAX($K$1:K721)+1,0)</f>
        <v>0</v>
      </c>
      <c r="L722" t="s">
        <v>6159</v>
      </c>
      <c r="M722" t="s">
        <v>6158</v>
      </c>
      <c r="Z722" s="32" t="str">
        <f>IFERROR(VLOOKUP(ROWS($Z$2:Z722),K722:$L$6000,2,0),"")</f>
        <v/>
      </c>
      <c r="AA722" t="str">
        <f>IFERROR(VLOOKUP(ROWS($AA$2:AA722),K722:$M$6000,3,0),"")</f>
        <v/>
      </c>
    </row>
    <row r="723" spans="11:27" customFormat="1">
      <c r="K723">
        <f>IF(ISNUMBER(SEARCH($A$3,L723)),MAX($K$1:K722)+1,0)</f>
        <v>0</v>
      </c>
      <c r="L723" t="s">
        <v>6156</v>
      </c>
      <c r="M723" t="s">
        <v>6157</v>
      </c>
      <c r="Z723" s="32" t="str">
        <f>IFERROR(VLOOKUP(ROWS($Z$2:Z723),K723:$L$6000,2,0),"")</f>
        <v/>
      </c>
      <c r="AA723" t="str">
        <f>IFERROR(VLOOKUP(ROWS($AA$2:AA723),K723:$M$6000,3,0),"")</f>
        <v/>
      </c>
    </row>
    <row r="724" spans="11:27" customFormat="1">
      <c r="K724">
        <f>IF(ISNUMBER(SEARCH($A$3,L724)),MAX($K$1:K723)+1,0)</f>
        <v>0</v>
      </c>
      <c r="L724" t="s">
        <v>6156</v>
      </c>
      <c r="M724" t="s">
        <v>6155</v>
      </c>
      <c r="Z724" s="32" t="str">
        <f>IFERROR(VLOOKUP(ROWS($Z$2:Z724),K724:$L$6000,2,0),"")</f>
        <v/>
      </c>
      <c r="AA724" t="str">
        <f>IFERROR(VLOOKUP(ROWS($AA$2:AA724),K724:$M$6000,3,0),"")</f>
        <v/>
      </c>
    </row>
    <row r="725" spans="11:27" customFormat="1">
      <c r="K725">
        <f>IF(ISNUMBER(SEARCH($A$3,L725)),MAX($K$1:K724)+1,0)</f>
        <v>0</v>
      </c>
      <c r="L725" t="s">
        <v>6154</v>
      </c>
      <c r="M725" t="s">
        <v>6153</v>
      </c>
      <c r="Z725" s="32" t="str">
        <f>IFERROR(VLOOKUP(ROWS($Z$2:Z725),K725:$L$6000,2,0),"")</f>
        <v/>
      </c>
      <c r="AA725" t="str">
        <f>IFERROR(VLOOKUP(ROWS($AA$2:AA725),K725:$M$6000,3,0),"")</f>
        <v/>
      </c>
    </row>
    <row r="726" spans="11:27" customFormat="1">
      <c r="K726">
        <f>IF(ISNUMBER(SEARCH($A$3,L726)),MAX($K$1:K725)+1,0)</f>
        <v>0</v>
      </c>
      <c r="L726" t="s">
        <v>6152</v>
      </c>
      <c r="M726" t="s">
        <v>6151</v>
      </c>
      <c r="Z726" s="32" t="str">
        <f>IFERROR(VLOOKUP(ROWS($Z$2:Z726),K726:$L$6000,2,0),"")</f>
        <v/>
      </c>
      <c r="AA726" t="str">
        <f>IFERROR(VLOOKUP(ROWS($AA$2:AA726),K726:$M$6000,3,0),"")</f>
        <v/>
      </c>
    </row>
    <row r="727" spans="11:27" customFormat="1">
      <c r="K727">
        <f>IF(ISNUMBER(SEARCH($A$3,L727)),MAX($K$1:K726)+1,0)</f>
        <v>0</v>
      </c>
      <c r="L727" t="s">
        <v>6150</v>
      </c>
      <c r="M727" t="s">
        <v>6149</v>
      </c>
      <c r="Z727" s="32" t="str">
        <f>IFERROR(VLOOKUP(ROWS($Z$2:Z727),K727:$L$6000,2,0),"")</f>
        <v/>
      </c>
      <c r="AA727" t="str">
        <f>IFERROR(VLOOKUP(ROWS($AA$2:AA727),K727:$M$6000,3,0),"")</f>
        <v/>
      </c>
    </row>
    <row r="728" spans="11:27" customFormat="1">
      <c r="K728">
        <f>IF(ISNUMBER(SEARCH($A$3,L728)),MAX($K$1:K727)+1,0)</f>
        <v>0</v>
      </c>
      <c r="L728" t="s">
        <v>6147</v>
      </c>
      <c r="M728" t="s">
        <v>6148</v>
      </c>
      <c r="Z728" s="32" t="str">
        <f>IFERROR(VLOOKUP(ROWS($Z$2:Z728),K728:$L$6000,2,0),"")</f>
        <v/>
      </c>
      <c r="AA728" t="str">
        <f>IFERROR(VLOOKUP(ROWS($AA$2:AA728),K728:$M$6000,3,0),"")</f>
        <v/>
      </c>
    </row>
    <row r="729" spans="11:27" customFormat="1">
      <c r="K729">
        <f>IF(ISNUMBER(SEARCH($A$3,L729)),MAX($K$1:K728)+1,0)</f>
        <v>0</v>
      </c>
      <c r="L729" t="s">
        <v>6147</v>
      </c>
      <c r="M729" t="s">
        <v>6146</v>
      </c>
      <c r="Z729" s="32" t="str">
        <f>IFERROR(VLOOKUP(ROWS($Z$2:Z729),K729:$L$6000,2,0),"")</f>
        <v/>
      </c>
      <c r="AA729" t="str">
        <f>IFERROR(VLOOKUP(ROWS($AA$2:AA729),K729:$M$6000,3,0),"")</f>
        <v/>
      </c>
    </row>
    <row r="730" spans="11:27" customFormat="1">
      <c r="K730">
        <f>IF(ISNUMBER(SEARCH($A$3,L730)),MAX($K$1:K729)+1,0)</f>
        <v>0</v>
      </c>
      <c r="L730" t="s">
        <v>6145</v>
      </c>
      <c r="M730" t="s">
        <v>6144</v>
      </c>
      <c r="Z730" s="32" t="str">
        <f>IFERROR(VLOOKUP(ROWS($Z$2:Z730),K730:$L$6000,2,0),"")</f>
        <v/>
      </c>
      <c r="AA730" t="str">
        <f>IFERROR(VLOOKUP(ROWS($AA$2:AA730),K730:$M$6000,3,0),"")</f>
        <v/>
      </c>
    </row>
    <row r="731" spans="11:27" customFormat="1">
      <c r="K731">
        <f>IF(ISNUMBER(SEARCH($A$3,L731)),MAX($K$1:K730)+1,0)</f>
        <v>0</v>
      </c>
      <c r="L731" t="s">
        <v>6143</v>
      </c>
      <c r="M731" t="s">
        <v>6142</v>
      </c>
      <c r="Z731" s="32" t="str">
        <f>IFERROR(VLOOKUP(ROWS($Z$2:Z731),K731:$L$6000,2,0),"")</f>
        <v/>
      </c>
      <c r="AA731" t="str">
        <f>IFERROR(VLOOKUP(ROWS($AA$2:AA731),K731:$M$6000,3,0),"")</f>
        <v/>
      </c>
    </row>
    <row r="732" spans="11:27" customFormat="1">
      <c r="K732">
        <f>IF(ISNUMBER(SEARCH($A$3,L732)),MAX($K$1:K731)+1,0)</f>
        <v>0</v>
      </c>
      <c r="L732" t="s">
        <v>6141</v>
      </c>
      <c r="M732" t="s">
        <v>6140</v>
      </c>
      <c r="Z732" s="32" t="str">
        <f>IFERROR(VLOOKUP(ROWS($Z$2:Z732),K732:$L$6000,2,0),"")</f>
        <v/>
      </c>
      <c r="AA732" t="str">
        <f>IFERROR(VLOOKUP(ROWS($AA$2:AA732),K732:$M$6000,3,0),"")</f>
        <v/>
      </c>
    </row>
    <row r="733" spans="11:27" customFormat="1">
      <c r="K733">
        <f>IF(ISNUMBER(SEARCH($A$3,L733)),MAX($K$1:K732)+1,0)</f>
        <v>0</v>
      </c>
      <c r="L733" t="s">
        <v>6139</v>
      </c>
      <c r="M733" t="s">
        <v>6138</v>
      </c>
      <c r="Z733" s="32" t="str">
        <f>IFERROR(VLOOKUP(ROWS($Z$2:Z733),K733:$L$6000,2,0),"")</f>
        <v/>
      </c>
      <c r="AA733" t="str">
        <f>IFERROR(VLOOKUP(ROWS($AA$2:AA733),K733:$M$6000,3,0),"")</f>
        <v/>
      </c>
    </row>
    <row r="734" spans="11:27" customFormat="1">
      <c r="K734">
        <f>IF(ISNUMBER(SEARCH($A$3,L734)),MAX($K$1:K733)+1,0)</f>
        <v>0</v>
      </c>
      <c r="L734" t="s">
        <v>6137</v>
      </c>
      <c r="M734" t="s">
        <v>6136</v>
      </c>
      <c r="Z734" s="32" t="str">
        <f>IFERROR(VLOOKUP(ROWS($Z$2:Z734),K734:$L$6000,2,0),"")</f>
        <v/>
      </c>
      <c r="AA734" t="str">
        <f>IFERROR(VLOOKUP(ROWS($AA$2:AA734),K734:$M$6000,3,0),"")</f>
        <v/>
      </c>
    </row>
    <row r="735" spans="11:27" customFormat="1">
      <c r="K735">
        <f>IF(ISNUMBER(SEARCH($A$3,L735)),MAX($K$1:K734)+1,0)</f>
        <v>0</v>
      </c>
      <c r="L735" t="s">
        <v>6135</v>
      </c>
      <c r="M735" t="s">
        <v>6134</v>
      </c>
      <c r="Z735" s="32" t="str">
        <f>IFERROR(VLOOKUP(ROWS($Z$2:Z735),K735:$L$6000,2,0),"")</f>
        <v/>
      </c>
      <c r="AA735" t="str">
        <f>IFERROR(VLOOKUP(ROWS($AA$2:AA735),K735:$M$6000,3,0),"")</f>
        <v/>
      </c>
    </row>
    <row r="736" spans="11:27" customFormat="1">
      <c r="K736">
        <f>IF(ISNUMBER(SEARCH($A$3,L736)),MAX($K$1:K735)+1,0)</f>
        <v>0</v>
      </c>
      <c r="L736" t="s">
        <v>6133</v>
      </c>
      <c r="M736" t="s">
        <v>6132</v>
      </c>
      <c r="Z736" s="32" t="str">
        <f>IFERROR(VLOOKUP(ROWS($Z$2:Z736),K736:$L$6000,2,0),"")</f>
        <v/>
      </c>
      <c r="AA736" t="str">
        <f>IFERROR(VLOOKUP(ROWS($AA$2:AA736),K736:$M$6000,3,0),"")</f>
        <v/>
      </c>
    </row>
    <row r="737" spans="11:27" customFormat="1">
      <c r="K737">
        <f>IF(ISNUMBER(SEARCH($A$3,L737)),MAX($K$1:K736)+1,0)</f>
        <v>0</v>
      </c>
      <c r="L737" t="s">
        <v>6131</v>
      </c>
      <c r="M737" t="s">
        <v>6130</v>
      </c>
      <c r="Z737" s="32" t="str">
        <f>IFERROR(VLOOKUP(ROWS($Z$2:Z737),K737:$L$6000,2,0),"")</f>
        <v/>
      </c>
      <c r="AA737" t="str">
        <f>IFERROR(VLOOKUP(ROWS($AA$2:AA737),K737:$M$6000,3,0),"")</f>
        <v/>
      </c>
    </row>
    <row r="738" spans="11:27" customFormat="1">
      <c r="K738">
        <f>IF(ISNUMBER(SEARCH($A$3,L738)),MAX($K$1:K737)+1,0)</f>
        <v>0</v>
      </c>
      <c r="L738" t="s">
        <v>6129</v>
      </c>
      <c r="M738" t="s">
        <v>6128</v>
      </c>
      <c r="Z738" s="32" t="str">
        <f>IFERROR(VLOOKUP(ROWS($Z$2:Z738),K738:$L$6000,2,0),"")</f>
        <v/>
      </c>
      <c r="AA738" t="str">
        <f>IFERROR(VLOOKUP(ROWS($AA$2:AA738),K738:$M$6000,3,0),"")</f>
        <v/>
      </c>
    </row>
    <row r="739" spans="11:27" customFormat="1">
      <c r="K739">
        <f>IF(ISNUMBER(SEARCH($A$3,L739)),MAX($K$1:K738)+1,0)</f>
        <v>0</v>
      </c>
      <c r="L739" t="s">
        <v>6126</v>
      </c>
      <c r="M739" t="s">
        <v>6127</v>
      </c>
      <c r="Z739" s="32" t="str">
        <f>IFERROR(VLOOKUP(ROWS($Z$2:Z739),K739:$L$6000,2,0),"")</f>
        <v/>
      </c>
      <c r="AA739" t="str">
        <f>IFERROR(VLOOKUP(ROWS($AA$2:AA739),K739:$M$6000,3,0),"")</f>
        <v/>
      </c>
    </row>
    <row r="740" spans="11:27" customFormat="1">
      <c r="K740">
        <f>IF(ISNUMBER(SEARCH($A$3,L740)),MAX($K$1:K739)+1,0)</f>
        <v>0</v>
      </c>
      <c r="L740" t="s">
        <v>6126</v>
      </c>
      <c r="M740" t="s">
        <v>6125</v>
      </c>
      <c r="Z740" s="32" t="str">
        <f>IFERROR(VLOOKUP(ROWS($Z$2:Z740),K740:$L$6000,2,0),"")</f>
        <v/>
      </c>
      <c r="AA740" t="str">
        <f>IFERROR(VLOOKUP(ROWS($AA$2:AA740),K740:$M$6000,3,0),"")</f>
        <v/>
      </c>
    </row>
    <row r="741" spans="11:27" customFormat="1">
      <c r="K741">
        <f>IF(ISNUMBER(SEARCH($A$3,L741)),MAX($K$1:K740)+1,0)</f>
        <v>0</v>
      </c>
      <c r="L741" t="s">
        <v>6124</v>
      </c>
      <c r="M741" t="s">
        <v>6123</v>
      </c>
      <c r="Z741" s="32" t="str">
        <f>IFERROR(VLOOKUP(ROWS($Z$2:Z741),K741:$L$6000,2,0),"")</f>
        <v/>
      </c>
      <c r="AA741" t="str">
        <f>IFERROR(VLOOKUP(ROWS($AA$2:AA741),K741:$M$6000,3,0),"")</f>
        <v/>
      </c>
    </row>
    <row r="742" spans="11:27" customFormat="1">
      <c r="K742">
        <f>IF(ISNUMBER(SEARCH($A$3,L742)),MAX($K$1:K741)+1,0)</f>
        <v>0</v>
      </c>
      <c r="L742" t="s">
        <v>6122</v>
      </c>
      <c r="M742" t="s">
        <v>6121</v>
      </c>
      <c r="Z742" s="32" t="str">
        <f>IFERROR(VLOOKUP(ROWS($Z$2:Z742),K742:$L$6000,2,0),"")</f>
        <v/>
      </c>
      <c r="AA742" t="str">
        <f>IFERROR(VLOOKUP(ROWS($AA$2:AA742),K742:$M$6000,3,0),"")</f>
        <v/>
      </c>
    </row>
    <row r="743" spans="11:27" customFormat="1">
      <c r="K743">
        <f>IF(ISNUMBER(SEARCH($A$3,L743)),MAX($K$1:K742)+1,0)</f>
        <v>0</v>
      </c>
      <c r="L743" t="s">
        <v>6119</v>
      </c>
      <c r="M743" t="s">
        <v>6120</v>
      </c>
      <c r="Z743" s="32" t="str">
        <f>IFERROR(VLOOKUP(ROWS($Z$2:Z743),K743:$L$6000,2,0),"")</f>
        <v/>
      </c>
      <c r="AA743" t="str">
        <f>IFERROR(VLOOKUP(ROWS($AA$2:AA743),K743:$M$6000,3,0),"")</f>
        <v/>
      </c>
    </row>
    <row r="744" spans="11:27" customFormat="1">
      <c r="K744">
        <f>IF(ISNUMBER(SEARCH($A$3,L744)),MAX($K$1:K743)+1,0)</f>
        <v>0</v>
      </c>
      <c r="L744" t="s">
        <v>6119</v>
      </c>
      <c r="M744" t="s">
        <v>6118</v>
      </c>
      <c r="Z744" s="32" t="str">
        <f>IFERROR(VLOOKUP(ROWS($Z$2:Z744),K744:$L$6000,2,0),"")</f>
        <v/>
      </c>
      <c r="AA744" t="str">
        <f>IFERROR(VLOOKUP(ROWS($AA$2:AA744),K744:$M$6000,3,0),"")</f>
        <v/>
      </c>
    </row>
    <row r="745" spans="11:27" customFormat="1">
      <c r="K745">
        <f>IF(ISNUMBER(SEARCH($A$3,L745)),MAX($K$1:K744)+1,0)</f>
        <v>0</v>
      </c>
      <c r="L745" t="s">
        <v>6117</v>
      </c>
      <c r="M745" t="s">
        <v>6116</v>
      </c>
      <c r="Z745" s="32" t="str">
        <f>IFERROR(VLOOKUP(ROWS($Z$2:Z745),K745:$L$6000,2,0),"")</f>
        <v/>
      </c>
      <c r="AA745" t="str">
        <f>IFERROR(VLOOKUP(ROWS($AA$2:AA745),K745:$M$6000,3,0),"")</f>
        <v/>
      </c>
    </row>
    <row r="746" spans="11:27" customFormat="1">
      <c r="K746">
        <f>IF(ISNUMBER(SEARCH($A$3,L746)),MAX($K$1:K745)+1,0)</f>
        <v>0</v>
      </c>
      <c r="L746" t="s">
        <v>6115</v>
      </c>
      <c r="M746" t="s">
        <v>6114</v>
      </c>
      <c r="Z746" s="32" t="str">
        <f>IFERROR(VLOOKUP(ROWS($Z$2:Z746),K746:$L$6000,2,0),"")</f>
        <v/>
      </c>
      <c r="AA746" t="str">
        <f>IFERROR(VLOOKUP(ROWS($AA$2:AA746),K746:$M$6000,3,0),"")</f>
        <v/>
      </c>
    </row>
    <row r="747" spans="11:27" customFormat="1">
      <c r="K747">
        <f>IF(ISNUMBER(SEARCH($A$3,L747)),MAX($K$1:K746)+1,0)</f>
        <v>0</v>
      </c>
      <c r="L747" t="s">
        <v>6113</v>
      </c>
      <c r="M747" t="s">
        <v>6112</v>
      </c>
      <c r="Z747" s="32" t="str">
        <f>IFERROR(VLOOKUP(ROWS($Z$2:Z747),K747:$L$6000,2,0),"")</f>
        <v/>
      </c>
      <c r="AA747" t="str">
        <f>IFERROR(VLOOKUP(ROWS($AA$2:AA747),K747:$M$6000,3,0),"")</f>
        <v/>
      </c>
    </row>
    <row r="748" spans="11:27" customFormat="1">
      <c r="K748">
        <f>IF(ISNUMBER(SEARCH($A$3,L748)),MAX($K$1:K747)+1,0)</f>
        <v>0</v>
      </c>
      <c r="L748" t="s">
        <v>6111</v>
      </c>
      <c r="M748" t="s">
        <v>6110</v>
      </c>
      <c r="Z748" s="32" t="str">
        <f>IFERROR(VLOOKUP(ROWS($Z$2:Z748),K748:$L$6000,2,0),"")</f>
        <v/>
      </c>
      <c r="AA748" t="str">
        <f>IFERROR(VLOOKUP(ROWS($AA$2:AA748),K748:$M$6000,3,0),"")</f>
        <v/>
      </c>
    </row>
    <row r="749" spans="11:27" customFormat="1">
      <c r="K749">
        <f>IF(ISNUMBER(SEARCH($A$3,L749)),MAX($K$1:K748)+1,0)</f>
        <v>0</v>
      </c>
      <c r="L749" t="s">
        <v>6109</v>
      </c>
      <c r="M749" t="s">
        <v>6108</v>
      </c>
      <c r="Z749" s="32" t="str">
        <f>IFERROR(VLOOKUP(ROWS($Z$2:Z749),K749:$L$6000,2,0),"")</f>
        <v/>
      </c>
      <c r="AA749" t="str">
        <f>IFERROR(VLOOKUP(ROWS($AA$2:AA749),K749:$M$6000,3,0),"")</f>
        <v/>
      </c>
    </row>
    <row r="750" spans="11:27" customFormat="1">
      <c r="K750">
        <f>IF(ISNUMBER(SEARCH($A$3,L750)),MAX($K$1:K749)+1,0)</f>
        <v>0</v>
      </c>
      <c r="L750" t="s">
        <v>6107</v>
      </c>
      <c r="M750" t="s">
        <v>6106</v>
      </c>
      <c r="Z750" s="32" t="str">
        <f>IFERROR(VLOOKUP(ROWS($Z$2:Z750),K750:$L$6000,2,0),"")</f>
        <v/>
      </c>
      <c r="AA750" t="str">
        <f>IFERROR(VLOOKUP(ROWS($AA$2:AA750),K750:$M$6000,3,0),"")</f>
        <v/>
      </c>
    </row>
    <row r="751" spans="11:27" customFormat="1">
      <c r="K751">
        <f>IF(ISNUMBER(SEARCH($A$3,L751)),MAX($K$1:K750)+1,0)</f>
        <v>0</v>
      </c>
      <c r="L751" t="s">
        <v>6104</v>
      </c>
      <c r="M751" t="s">
        <v>6105</v>
      </c>
      <c r="Z751" s="32" t="str">
        <f>IFERROR(VLOOKUP(ROWS($Z$2:Z751),K751:$L$6000,2,0),"")</f>
        <v/>
      </c>
      <c r="AA751" t="str">
        <f>IFERROR(VLOOKUP(ROWS($AA$2:AA751),K751:$M$6000,3,0),"")</f>
        <v/>
      </c>
    </row>
    <row r="752" spans="11:27" customFormat="1">
      <c r="K752">
        <f>IF(ISNUMBER(SEARCH($A$3,L752)),MAX($K$1:K751)+1,0)</f>
        <v>0</v>
      </c>
      <c r="L752" t="s">
        <v>6104</v>
      </c>
      <c r="M752" t="s">
        <v>6103</v>
      </c>
      <c r="Z752" s="32" t="str">
        <f>IFERROR(VLOOKUP(ROWS($Z$2:Z752),K752:$L$6000,2,0),"")</f>
        <v/>
      </c>
      <c r="AA752" t="str">
        <f>IFERROR(VLOOKUP(ROWS($AA$2:AA752),K752:$M$6000,3,0),"")</f>
        <v/>
      </c>
    </row>
    <row r="753" spans="11:27" customFormat="1">
      <c r="K753">
        <f>IF(ISNUMBER(SEARCH($A$3,L753)),MAX($K$1:K752)+1,0)</f>
        <v>0</v>
      </c>
      <c r="L753" t="s">
        <v>6101</v>
      </c>
      <c r="M753" t="s">
        <v>6102</v>
      </c>
      <c r="Z753" s="32" t="str">
        <f>IFERROR(VLOOKUP(ROWS($Z$2:Z753),K753:$L$6000,2,0),"")</f>
        <v/>
      </c>
      <c r="AA753" t="str">
        <f>IFERROR(VLOOKUP(ROWS($AA$2:AA753),K753:$M$6000,3,0),"")</f>
        <v/>
      </c>
    </row>
    <row r="754" spans="11:27" customFormat="1">
      <c r="K754">
        <f>IF(ISNUMBER(SEARCH($A$3,L754)),MAX($K$1:K753)+1,0)</f>
        <v>0</v>
      </c>
      <c r="L754" t="s">
        <v>6101</v>
      </c>
      <c r="M754" t="s">
        <v>6100</v>
      </c>
      <c r="Z754" s="32" t="str">
        <f>IFERROR(VLOOKUP(ROWS($Z$2:Z754),K754:$L$6000,2,0),"")</f>
        <v/>
      </c>
      <c r="AA754" t="str">
        <f>IFERROR(VLOOKUP(ROWS($AA$2:AA754),K754:$M$6000,3,0),"")</f>
        <v/>
      </c>
    </row>
    <row r="755" spans="11:27" customFormat="1">
      <c r="K755">
        <f>IF(ISNUMBER(SEARCH($A$3,L755)),MAX($K$1:K754)+1,0)</f>
        <v>0</v>
      </c>
      <c r="L755" t="s">
        <v>6099</v>
      </c>
      <c r="M755" t="s">
        <v>6098</v>
      </c>
      <c r="Z755" s="32" t="str">
        <f>IFERROR(VLOOKUP(ROWS($Z$2:Z755),K755:$L$6000,2,0),"")</f>
        <v/>
      </c>
      <c r="AA755" t="str">
        <f>IFERROR(VLOOKUP(ROWS($AA$2:AA755),K755:$M$6000,3,0),"")</f>
        <v/>
      </c>
    </row>
    <row r="756" spans="11:27" customFormat="1">
      <c r="K756">
        <f>IF(ISNUMBER(SEARCH($A$3,L756)),MAX($K$1:K755)+1,0)</f>
        <v>0</v>
      </c>
      <c r="L756" t="s">
        <v>6097</v>
      </c>
      <c r="M756" t="s">
        <v>6096</v>
      </c>
      <c r="Z756" s="32" t="str">
        <f>IFERROR(VLOOKUP(ROWS($Z$2:Z756),K756:$L$6000,2,0),"")</f>
        <v/>
      </c>
      <c r="AA756" t="str">
        <f>IFERROR(VLOOKUP(ROWS($AA$2:AA756),K756:$M$6000,3,0),"")</f>
        <v/>
      </c>
    </row>
    <row r="757" spans="11:27" customFormat="1">
      <c r="K757">
        <f>IF(ISNUMBER(SEARCH($A$3,L757)),MAX($K$1:K756)+1,0)</f>
        <v>0</v>
      </c>
      <c r="L757" t="s">
        <v>6094</v>
      </c>
      <c r="M757" t="s">
        <v>6095</v>
      </c>
      <c r="Z757" s="32" t="str">
        <f>IFERROR(VLOOKUP(ROWS($Z$2:Z757),K757:$L$6000,2,0),"")</f>
        <v/>
      </c>
      <c r="AA757" t="str">
        <f>IFERROR(VLOOKUP(ROWS($AA$2:AA757),K757:$M$6000,3,0),"")</f>
        <v/>
      </c>
    </row>
    <row r="758" spans="11:27" customFormat="1">
      <c r="K758">
        <f>IF(ISNUMBER(SEARCH($A$3,L758)),MAX($K$1:K757)+1,0)</f>
        <v>0</v>
      </c>
      <c r="L758" t="s">
        <v>6094</v>
      </c>
      <c r="M758" t="s">
        <v>6093</v>
      </c>
      <c r="Z758" s="32" t="str">
        <f>IFERROR(VLOOKUP(ROWS($Z$2:Z758),K758:$L$6000,2,0),"")</f>
        <v/>
      </c>
      <c r="AA758" t="str">
        <f>IFERROR(VLOOKUP(ROWS($AA$2:AA758),K758:$M$6000,3,0),"")</f>
        <v/>
      </c>
    </row>
    <row r="759" spans="11:27" customFormat="1">
      <c r="K759">
        <f>IF(ISNUMBER(SEARCH($A$3,L759)),MAX($K$1:K758)+1,0)</f>
        <v>0</v>
      </c>
      <c r="L759" t="s">
        <v>6092</v>
      </c>
      <c r="M759" t="s">
        <v>6091</v>
      </c>
      <c r="Z759" s="32" t="str">
        <f>IFERROR(VLOOKUP(ROWS($Z$2:Z759),K759:$L$6000,2,0),"")</f>
        <v/>
      </c>
      <c r="AA759" t="str">
        <f>IFERROR(VLOOKUP(ROWS($AA$2:AA759),K759:$M$6000,3,0),"")</f>
        <v/>
      </c>
    </row>
    <row r="760" spans="11:27" customFormat="1">
      <c r="K760">
        <f>IF(ISNUMBER(SEARCH($A$3,L760)),MAX($K$1:K759)+1,0)</f>
        <v>0</v>
      </c>
      <c r="L760" t="s">
        <v>6090</v>
      </c>
      <c r="M760" t="s">
        <v>6089</v>
      </c>
      <c r="Z760" s="32" t="str">
        <f>IFERROR(VLOOKUP(ROWS($Z$2:Z760),K760:$L$6000,2,0),"")</f>
        <v/>
      </c>
      <c r="AA760" t="str">
        <f>IFERROR(VLOOKUP(ROWS($AA$2:AA760),K760:$M$6000,3,0),"")</f>
        <v/>
      </c>
    </row>
    <row r="761" spans="11:27" customFormat="1">
      <c r="K761">
        <f>IF(ISNUMBER(SEARCH($A$3,L761)),MAX($K$1:K760)+1,0)</f>
        <v>0</v>
      </c>
      <c r="L761" t="s">
        <v>6088</v>
      </c>
      <c r="M761" t="s">
        <v>6087</v>
      </c>
      <c r="Z761" s="32" t="str">
        <f>IFERROR(VLOOKUP(ROWS($Z$2:Z761),K761:$L$6000,2,0),"")</f>
        <v/>
      </c>
      <c r="AA761" t="str">
        <f>IFERROR(VLOOKUP(ROWS($AA$2:AA761),K761:$M$6000,3,0),"")</f>
        <v/>
      </c>
    </row>
    <row r="762" spans="11:27" customFormat="1">
      <c r="K762">
        <f>IF(ISNUMBER(SEARCH($A$3,L762)),MAX($K$1:K761)+1,0)</f>
        <v>0</v>
      </c>
      <c r="L762" t="s">
        <v>6085</v>
      </c>
      <c r="M762" t="s">
        <v>6086</v>
      </c>
      <c r="Z762" s="32" t="str">
        <f>IFERROR(VLOOKUP(ROWS($Z$2:Z762),K762:$L$6000,2,0),"")</f>
        <v/>
      </c>
      <c r="AA762" t="str">
        <f>IFERROR(VLOOKUP(ROWS($AA$2:AA762),K762:$M$6000,3,0),"")</f>
        <v/>
      </c>
    </row>
    <row r="763" spans="11:27" customFormat="1">
      <c r="K763">
        <f>IF(ISNUMBER(SEARCH($A$3,L763)),MAX($K$1:K762)+1,0)</f>
        <v>0</v>
      </c>
      <c r="L763" t="s">
        <v>6085</v>
      </c>
      <c r="M763" t="s">
        <v>6084</v>
      </c>
      <c r="Z763" s="32" t="str">
        <f>IFERROR(VLOOKUP(ROWS($Z$2:Z763),K763:$L$6000,2,0),"")</f>
        <v/>
      </c>
      <c r="AA763" t="str">
        <f>IFERROR(VLOOKUP(ROWS($AA$2:AA763),K763:$M$6000,3,0),"")</f>
        <v/>
      </c>
    </row>
    <row r="764" spans="11:27" customFormat="1">
      <c r="K764">
        <f>IF(ISNUMBER(SEARCH($A$3,L764)),MAX($K$1:K763)+1,0)</f>
        <v>0</v>
      </c>
      <c r="L764" t="s">
        <v>6083</v>
      </c>
      <c r="M764" t="s">
        <v>6082</v>
      </c>
      <c r="Z764" s="32" t="str">
        <f>IFERROR(VLOOKUP(ROWS($Z$2:Z764),K764:$L$6000,2,0),"")</f>
        <v/>
      </c>
      <c r="AA764" t="str">
        <f>IFERROR(VLOOKUP(ROWS($AA$2:AA764),K764:$M$6000,3,0),"")</f>
        <v/>
      </c>
    </row>
    <row r="765" spans="11:27" customFormat="1">
      <c r="K765">
        <f>IF(ISNUMBER(SEARCH($A$3,L765)),MAX($K$1:K764)+1,0)</f>
        <v>0</v>
      </c>
      <c r="L765" t="s">
        <v>6081</v>
      </c>
      <c r="M765" t="s">
        <v>6080</v>
      </c>
      <c r="Z765" s="32" t="str">
        <f>IFERROR(VLOOKUP(ROWS($Z$2:Z765),K765:$L$6000,2,0),"")</f>
        <v/>
      </c>
      <c r="AA765" t="str">
        <f>IFERROR(VLOOKUP(ROWS($AA$2:AA765),K765:$M$6000,3,0),"")</f>
        <v/>
      </c>
    </row>
    <row r="766" spans="11:27" customFormat="1">
      <c r="K766">
        <f>IF(ISNUMBER(SEARCH($A$3,L766)),MAX($K$1:K765)+1,0)</f>
        <v>0</v>
      </c>
      <c r="L766" t="s">
        <v>6078</v>
      </c>
      <c r="M766" t="s">
        <v>6079</v>
      </c>
      <c r="Z766" s="32" t="str">
        <f>IFERROR(VLOOKUP(ROWS($Z$2:Z766),K766:$L$6000,2,0),"")</f>
        <v/>
      </c>
      <c r="AA766" t="str">
        <f>IFERROR(VLOOKUP(ROWS($AA$2:AA766),K766:$M$6000,3,0),"")</f>
        <v/>
      </c>
    </row>
    <row r="767" spans="11:27" customFormat="1">
      <c r="K767">
        <f>IF(ISNUMBER(SEARCH($A$3,L767)),MAX($K$1:K766)+1,0)</f>
        <v>0</v>
      </c>
      <c r="L767" t="s">
        <v>6078</v>
      </c>
      <c r="M767" t="s">
        <v>6077</v>
      </c>
      <c r="Z767" s="32" t="str">
        <f>IFERROR(VLOOKUP(ROWS($Z$2:Z767),K767:$L$6000,2,0),"")</f>
        <v/>
      </c>
      <c r="AA767" t="str">
        <f>IFERROR(VLOOKUP(ROWS($AA$2:AA767),K767:$M$6000,3,0),"")</f>
        <v/>
      </c>
    </row>
    <row r="768" spans="11:27" customFormat="1">
      <c r="K768">
        <f>IF(ISNUMBER(SEARCH($A$3,L768)),MAX($K$1:K767)+1,0)</f>
        <v>0</v>
      </c>
      <c r="L768" t="s">
        <v>6076</v>
      </c>
      <c r="M768" t="s">
        <v>6075</v>
      </c>
      <c r="Z768" s="32" t="str">
        <f>IFERROR(VLOOKUP(ROWS($Z$2:Z768),K768:$L$6000,2,0),"")</f>
        <v/>
      </c>
      <c r="AA768" t="str">
        <f>IFERROR(VLOOKUP(ROWS($AA$2:AA768),K768:$M$6000,3,0),"")</f>
        <v/>
      </c>
    </row>
    <row r="769" spans="11:27" customFormat="1">
      <c r="K769">
        <f>IF(ISNUMBER(SEARCH($A$3,L769)),MAX($K$1:K768)+1,0)</f>
        <v>0</v>
      </c>
      <c r="L769" t="s">
        <v>6074</v>
      </c>
      <c r="M769" t="s">
        <v>6073</v>
      </c>
      <c r="Z769" s="32" t="str">
        <f>IFERROR(VLOOKUP(ROWS($Z$2:Z769),K769:$L$6000,2,0),"")</f>
        <v/>
      </c>
      <c r="AA769" t="str">
        <f>IFERROR(VLOOKUP(ROWS($AA$2:AA769),K769:$M$6000,3,0),"")</f>
        <v/>
      </c>
    </row>
    <row r="770" spans="11:27" customFormat="1">
      <c r="K770">
        <f>IF(ISNUMBER(SEARCH($A$3,L770)),MAX($K$1:K769)+1,0)</f>
        <v>0</v>
      </c>
      <c r="L770" t="s">
        <v>6072</v>
      </c>
      <c r="M770" t="s">
        <v>6071</v>
      </c>
      <c r="Z770" s="32" t="str">
        <f>IFERROR(VLOOKUP(ROWS($Z$2:Z770),K770:$L$6000,2,0),"")</f>
        <v/>
      </c>
      <c r="AA770" t="str">
        <f>IFERROR(VLOOKUP(ROWS($AA$2:AA770),K770:$M$6000,3,0),"")</f>
        <v/>
      </c>
    </row>
    <row r="771" spans="11:27" customFormat="1">
      <c r="K771">
        <f>IF(ISNUMBER(SEARCH($A$3,L771)),MAX($K$1:K770)+1,0)</f>
        <v>0</v>
      </c>
      <c r="L771" t="s">
        <v>6070</v>
      </c>
      <c r="M771" t="s">
        <v>6069</v>
      </c>
      <c r="Z771" s="32" t="str">
        <f>IFERROR(VLOOKUP(ROWS($Z$2:Z771),K771:$L$6000,2,0),"")</f>
        <v/>
      </c>
      <c r="AA771" t="str">
        <f>IFERROR(VLOOKUP(ROWS($AA$2:AA771),K771:$M$6000,3,0),"")</f>
        <v/>
      </c>
    </row>
    <row r="772" spans="11:27" customFormat="1">
      <c r="K772">
        <f>IF(ISNUMBER(SEARCH($A$3,L772)),MAX($K$1:K771)+1,0)</f>
        <v>0</v>
      </c>
      <c r="L772" t="s">
        <v>6068</v>
      </c>
      <c r="M772" t="s">
        <v>6067</v>
      </c>
      <c r="Z772" s="32" t="str">
        <f>IFERROR(VLOOKUP(ROWS($Z$2:Z772),K772:$L$6000,2,0),"")</f>
        <v/>
      </c>
      <c r="AA772" t="str">
        <f>IFERROR(VLOOKUP(ROWS($AA$2:AA772),K772:$M$6000,3,0),"")</f>
        <v/>
      </c>
    </row>
    <row r="773" spans="11:27" customFormat="1">
      <c r="K773">
        <f>IF(ISNUMBER(SEARCH($A$3,L773)),MAX($K$1:K772)+1,0)</f>
        <v>0</v>
      </c>
      <c r="L773" t="s">
        <v>6066</v>
      </c>
      <c r="M773" t="s">
        <v>6065</v>
      </c>
      <c r="Z773" s="32" t="str">
        <f>IFERROR(VLOOKUP(ROWS($Z$2:Z773),K773:$L$6000,2,0),"")</f>
        <v/>
      </c>
      <c r="AA773" t="str">
        <f>IFERROR(VLOOKUP(ROWS($AA$2:AA773),K773:$M$6000,3,0),"")</f>
        <v/>
      </c>
    </row>
    <row r="774" spans="11:27" customFormat="1">
      <c r="K774">
        <f>IF(ISNUMBER(SEARCH($A$3,L774)),MAX($K$1:K773)+1,0)</f>
        <v>0</v>
      </c>
      <c r="L774" t="s">
        <v>6063</v>
      </c>
      <c r="M774" t="s">
        <v>6064</v>
      </c>
      <c r="Z774" s="32" t="str">
        <f>IFERROR(VLOOKUP(ROWS($Z$2:Z774),K774:$L$6000,2,0),"")</f>
        <v/>
      </c>
      <c r="AA774" t="str">
        <f>IFERROR(VLOOKUP(ROWS($AA$2:AA774),K774:$M$6000,3,0),"")</f>
        <v/>
      </c>
    </row>
    <row r="775" spans="11:27" customFormat="1">
      <c r="K775">
        <f>IF(ISNUMBER(SEARCH($A$3,L775)),MAX($K$1:K774)+1,0)</f>
        <v>0</v>
      </c>
      <c r="L775" t="s">
        <v>6063</v>
      </c>
      <c r="M775" t="s">
        <v>6062</v>
      </c>
      <c r="Z775" s="32" t="str">
        <f>IFERROR(VLOOKUP(ROWS($Z$2:Z775),K775:$L$6000,2,0),"")</f>
        <v/>
      </c>
      <c r="AA775" t="str">
        <f>IFERROR(VLOOKUP(ROWS($AA$2:AA775),K775:$M$6000,3,0),"")</f>
        <v/>
      </c>
    </row>
    <row r="776" spans="11:27" customFormat="1">
      <c r="K776">
        <f>IF(ISNUMBER(SEARCH($A$3,L776)),MAX($K$1:K775)+1,0)</f>
        <v>0</v>
      </c>
      <c r="L776" t="s">
        <v>6060</v>
      </c>
      <c r="M776" t="s">
        <v>6061</v>
      </c>
      <c r="Z776" s="32" t="str">
        <f>IFERROR(VLOOKUP(ROWS($Z$2:Z776),K776:$L$6000,2,0),"")</f>
        <v/>
      </c>
      <c r="AA776" t="str">
        <f>IFERROR(VLOOKUP(ROWS($AA$2:AA776),K776:$M$6000,3,0),"")</f>
        <v/>
      </c>
    </row>
    <row r="777" spans="11:27" customFormat="1">
      <c r="K777">
        <f>IF(ISNUMBER(SEARCH($A$3,L777)),MAX($K$1:K776)+1,0)</f>
        <v>0</v>
      </c>
      <c r="L777" t="s">
        <v>6060</v>
      </c>
      <c r="M777" t="s">
        <v>6059</v>
      </c>
      <c r="Z777" s="32" t="str">
        <f>IFERROR(VLOOKUP(ROWS($Z$2:Z777),K777:$L$6000,2,0),"")</f>
        <v/>
      </c>
      <c r="AA777" t="str">
        <f>IFERROR(VLOOKUP(ROWS($AA$2:AA777),K777:$M$6000,3,0),"")</f>
        <v/>
      </c>
    </row>
    <row r="778" spans="11:27" customFormat="1">
      <c r="K778">
        <f>IF(ISNUMBER(SEARCH($A$3,L778)),MAX($K$1:K777)+1,0)</f>
        <v>0</v>
      </c>
      <c r="L778" t="s">
        <v>6058</v>
      </c>
      <c r="M778" t="s">
        <v>6057</v>
      </c>
      <c r="Z778" s="32" t="str">
        <f>IFERROR(VLOOKUP(ROWS($Z$2:Z778),K778:$L$6000,2,0),"")</f>
        <v/>
      </c>
      <c r="AA778" t="str">
        <f>IFERROR(VLOOKUP(ROWS($AA$2:AA778),K778:$M$6000,3,0),"")</f>
        <v/>
      </c>
    </row>
    <row r="779" spans="11:27" customFormat="1">
      <c r="K779">
        <f>IF(ISNUMBER(SEARCH($A$3,L779)),MAX($K$1:K778)+1,0)</f>
        <v>0</v>
      </c>
      <c r="L779" t="s">
        <v>6056</v>
      </c>
      <c r="M779" t="s">
        <v>6055</v>
      </c>
      <c r="Z779" s="32" t="str">
        <f>IFERROR(VLOOKUP(ROWS($Z$2:Z779),K779:$L$6000,2,0),"")</f>
        <v/>
      </c>
      <c r="AA779" t="str">
        <f>IFERROR(VLOOKUP(ROWS($AA$2:AA779),K779:$M$6000,3,0),"")</f>
        <v/>
      </c>
    </row>
    <row r="780" spans="11:27" customFormat="1">
      <c r="K780">
        <f>IF(ISNUMBER(SEARCH($A$3,L780)),MAX($K$1:K779)+1,0)</f>
        <v>0</v>
      </c>
      <c r="L780" t="s">
        <v>6053</v>
      </c>
      <c r="M780" t="s">
        <v>6054</v>
      </c>
      <c r="Z780" s="32" t="str">
        <f>IFERROR(VLOOKUP(ROWS($Z$2:Z780),K780:$L$6000,2,0),"")</f>
        <v/>
      </c>
      <c r="AA780" t="str">
        <f>IFERROR(VLOOKUP(ROWS($AA$2:AA780),K780:$M$6000,3,0),"")</f>
        <v/>
      </c>
    </row>
    <row r="781" spans="11:27" customFormat="1">
      <c r="K781">
        <f>IF(ISNUMBER(SEARCH($A$3,L781)),MAX($K$1:K780)+1,0)</f>
        <v>0</v>
      </c>
      <c r="L781" t="s">
        <v>6053</v>
      </c>
      <c r="M781" t="s">
        <v>6052</v>
      </c>
      <c r="Z781" s="32" t="str">
        <f>IFERROR(VLOOKUP(ROWS($Z$2:Z781),K781:$L$6000,2,0),"")</f>
        <v/>
      </c>
      <c r="AA781" t="str">
        <f>IFERROR(VLOOKUP(ROWS($AA$2:AA781),K781:$M$6000,3,0),"")</f>
        <v/>
      </c>
    </row>
    <row r="782" spans="11:27" customFormat="1">
      <c r="K782">
        <f>IF(ISNUMBER(SEARCH($A$3,L782)),MAX($K$1:K781)+1,0)</f>
        <v>0</v>
      </c>
      <c r="L782" t="s">
        <v>6051</v>
      </c>
      <c r="M782" t="s">
        <v>6050</v>
      </c>
      <c r="Z782" s="32" t="str">
        <f>IFERROR(VLOOKUP(ROWS($Z$2:Z782),K782:$L$6000,2,0),"")</f>
        <v/>
      </c>
      <c r="AA782" t="str">
        <f>IFERROR(VLOOKUP(ROWS($AA$2:AA782),K782:$M$6000,3,0),"")</f>
        <v/>
      </c>
    </row>
    <row r="783" spans="11:27" customFormat="1">
      <c r="K783">
        <f>IF(ISNUMBER(SEARCH($A$3,L783)),MAX($K$1:K782)+1,0)</f>
        <v>0</v>
      </c>
      <c r="L783" t="s">
        <v>6049</v>
      </c>
      <c r="M783" t="s">
        <v>6048</v>
      </c>
      <c r="Z783" s="32" t="str">
        <f>IFERROR(VLOOKUP(ROWS($Z$2:Z783),K783:$L$6000,2,0),"")</f>
        <v/>
      </c>
      <c r="AA783" t="str">
        <f>IFERROR(VLOOKUP(ROWS($AA$2:AA783),K783:$M$6000,3,0),"")</f>
        <v/>
      </c>
    </row>
    <row r="784" spans="11:27" customFormat="1">
      <c r="K784">
        <f>IF(ISNUMBER(SEARCH($A$3,L784)),MAX($K$1:K783)+1,0)</f>
        <v>0</v>
      </c>
      <c r="L784" t="s">
        <v>6046</v>
      </c>
      <c r="M784" t="s">
        <v>6047</v>
      </c>
      <c r="Z784" s="32" t="str">
        <f>IFERROR(VLOOKUP(ROWS($Z$2:Z784),K784:$L$6000,2,0),"")</f>
        <v/>
      </c>
      <c r="AA784" t="str">
        <f>IFERROR(VLOOKUP(ROWS($AA$2:AA784),K784:$M$6000,3,0),"")</f>
        <v/>
      </c>
    </row>
    <row r="785" spans="11:27" customFormat="1">
      <c r="K785">
        <f>IF(ISNUMBER(SEARCH($A$3,L785)),MAX($K$1:K784)+1,0)</f>
        <v>0</v>
      </c>
      <c r="L785" t="s">
        <v>6046</v>
      </c>
      <c r="M785" t="s">
        <v>6045</v>
      </c>
      <c r="Z785" s="32" t="str">
        <f>IFERROR(VLOOKUP(ROWS($Z$2:Z785),K785:$L$6000,2,0),"")</f>
        <v/>
      </c>
      <c r="AA785" t="str">
        <f>IFERROR(VLOOKUP(ROWS($AA$2:AA785),K785:$M$6000,3,0),"")</f>
        <v/>
      </c>
    </row>
    <row r="786" spans="11:27" customFormat="1">
      <c r="K786">
        <f>IF(ISNUMBER(SEARCH($A$3,L786)),MAX($K$1:K785)+1,0)</f>
        <v>0</v>
      </c>
      <c r="L786" t="s">
        <v>6044</v>
      </c>
      <c r="M786" t="s">
        <v>6043</v>
      </c>
      <c r="Z786" s="32" t="str">
        <f>IFERROR(VLOOKUP(ROWS($Z$2:Z786),K786:$L$6000,2,0),"")</f>
        <v/>
      </c>
      <c r="AA786" t="str">
        <f>IFERROR(VLOOKUP(ROWS($AA$2:AA786),K786:$M$6000,3,0),"")</f>
        <v/>
      </c>
    </row>
    <row r="787" spans="11:27" customFormat="1">
      <c r="K787">
        <f>IF(ISNUMBER(SEARCH($A$3,L787)),MAX($K$1:K786)+1,0)</f>
        <v>0</v>
      </c>
      <c r="L787" t="s">
        <v>6041</v>
      </c>
      <c r="M787" t="s">
        <v>6042</v>
      </c>
      <c r="Z787" s="32" t="str">
        <f>IFERROR(VLOOKUP(ROWS($Z$2:Z787),K787:$L$6000,2,0),"")</f>
        <v/>
      </c>
      <c r="AA787" t="str">
        <f>IFERROR(VLOOKUP(ROWS($AA$2:AA787),K787:$M$6000,3,0),"")</f>
        <v/>
      </c>
    </row>
    <row r="788" spans="11:27" customFormat="1">
      <c r="K788">
        <f>IF(ISNUMBER(SEARCH($A$3,L788)),MAX($K$1:K787)+1,0)</f>
        <v>0</v>
      </c>
      <c r="L788" t="s">
        <v>6041</v>
      </c>
      <c r="M788" t="s">
        <v>6040</v>
      </c>
      <c r="Z788" s="32" t="str">
        <f>IFERROR(VLOOKUP(ROWS($Z$2:Z788),K788:$L$6000,2,0),"")</f>
        <v/>
      </c>
      <c r="AA788" t="str">
        <f>IFERROR(VLOOKUP(ROWS($AA$2:AA788),K788:$M$6000,3,0),"")</f>
        <v/>
      </c>
    </row>
    <row r="789" spans="11:27" customFormat="1">
      <c r="K789">
        <f>IF(ISNUMBER(SEARCH($A$3,L789)),MAX($K$1:K788)+1,0)</f>
        <v>0</v>
      </c>
      <c r="L789" t="s">
        <v>6039</v>
      </c>
      <c r="M789" t="s">
        <v>6038</v>
      </c>
      <c r="Z789" s="32" t="str">
        <f>IFERROR(VLOOKUP(ROWS($Z$2:Z789),K789:$L$6000,2,0),"")</f>
        <v/>
      </c>
      <c r="AA789" t="str">
        <f>IFERROR(VLOOKUP(ROWS($AA$2:AA789),K789:$M$6000,3,0),"")</f>
        <v/>
      </c>
    </row>
    <row r="790" spans="11:27" customFormat="1">
      <c r="K790">
        <f>IF(ISNUMBER(SEARCH($A$3,L790)),MAX($K$1:K789)+1,0)</f>
        <v>0</v>
      </c>
      <c r="L790" t="s">
        <v>6037</v>
      </c>
      <c r="M790" t="s">
        <v>6036</v>
      </c>
      <c r="Z790" s="32" t="str">
        <f>IFERROR(VLOOKUP(ROWS($Z$2:Z790),K790:$L$6000,2,0),"")</f>
        <v/>
      </c>
      <c r="AA790" t="str">
        <f>IFERROR(VLOOKUP(ROWS($AA$2:AA790),K790:$M$6000,3,0),"")</f>
        <v/>
      </c>
    </row>
    <row r="791" spans="11:27" customFormat="1">
      <c r="K791">
        <f>IF(ISNUMBER(SEARCH($A$3,L791)),MAX($K$1:K790)+1,0)</f>
        <v>0</v>
      </c>
      <c r="L791" t="s">
        <v>6034</v>
      </c>
      <c r="M791" t="s">
        <v>6035</v>
      </c>
      <c r="Z791" s="32" t="str">
        <f>IFERROR(VLOOKUP(ROWS($Z$2:Z791),K791:$L$6000,2,0),"")</f>
        <v/>
      </c>
      <c r="AA791" t="str">
        <f>IFERROR(VLOOKUP(ROWS($AA$2:AA791),K791:$M$6000,3,0),"")</f>
        <v/>
      </c>
    </row>
    <row r="792" spans="11:27" customFormat="1">
      <c r="K792">
        <f>IF(ISNUMBER(SEARCH($A$3,L792)),MAX($K$1:K791)+1,0)</f>
        <v>0</v>
      </c>
      <c r="L792" t="s">
        <v>6034</v>
      </c>
      <c r="M792" t="s">
        <v>6033</v>
      </c>
      <c r="Z792" s="32" t="str">
        <f>IFERROR(VLOOKUP(ROWS($Z$2:Z792),K792:$L$6000,2,0),"")</f>
        <v/>
      </c>
      <c r="AA792" t="str">
        <f>IFERROR(VLOOKUP(ROWS($AA$2:AA792),K792:$M$6000,3,0),"")</f>
        <v/>
      </c>
    </row>
    <row r="793" spans="11:27" customFormat="1">
      <c r="K793">
        <f>IF(ISNUMBER(SEARCH($A$3,L793)),MAX($K$1:K792)+1,0)</f>
        <v>0</v>
      </c>
      <c r="L793" t="s">
        <v>6032</v>
      </c>
      <c r="M793" t="s">
        <v>6031</v>
      </c>
      <c r="Z793" s="32" t="str">
        <f>IFERROR(VLOOKUP(ROWS($Z$2:Z793),K793:$L$6000,2,0),"")</f>
        <v/>
      </c>
      <c r="AA793" t="str">
        <f>IFERROR(VLOOKUP(ROWS($AA$2:AA793),K793:$M$6000,3,0),"")</f>
        <v/>
      </c>
    </row>
    <row r="794" spans="11:27" customFormat="1">
      <c r="K794">
        <f>IF(ISNUMBER(SEARCH($A$3,L794)),MAX($K$1:K793)+1,0)</f>
        <v>0</v>
      </c>
      <c r="L794" t="s">
        <v>6029</v>
      </c>
      <c r="M794" t="s">
        <v>6030</v>
      </c>
      <c r="Z794" s="32" t="str">
        <f>IFERROR(VLOOKUP(ROWS($Z$2:Z794),K794:$L$6000,2,0),"")</f>
        <v/>
      </c>
      <c r="AA794" t="str">
        <f>IFERROR(VLOOKUP(ROWS($AA$2:AA794),K794:$M$6000,3,0),"")</f>
        <v/>
      </c>
    </row>
    <row r="795" spans="11:27" customFormat="1">
      <c r="K795">
        <f>IF(ISNUMBER(SEARCH($A$3,L795)),MAX($K$1:K794)+1,0)</f>
        <v>0</v>
      </c>
      <c r="L795" t="s">
        <v>6029</v>
      </c>
      <c r="M795" t="s">
        <v>6028</v>
      </c>
      <c r="Z795" s="32" t="str">
        <f>IFERROR(VLOOKUP(ROWS($Z$2:Z795),K795:$L$6000,2,0),"")</f>
        <v/>
      </c>
      <c r="AA795" t="str">
        <f>IFERROR(VLOOKUP(ROWS($AA$2:AA795),K795:$M$6000,3,0),"")</f>
        <v/>
      </c>
    </row>
    <row r="796" spans="11:27" customFormat="1">
      <c r="K796">
        <f>IF(ISNUMBER(SEARCH($A$3,L796)),MAX($K$1:K795)+1,0)</f>
        <v>0</v>
      </c>
      <c r="L796" t="s">
        <v>6027</v>
      </c>
      <c r="M796" t="s">
        <v>6026</v>
      </c>
      <c r="Z796" s="32" t="str">
        <f>IFERROR(VLOOKUP(ROWS($Z$2:Z796),K796:$L$6000,2,0),"")</f>
        <v/>
      </c>
      <c r="AA796" t="str">
        <f>IFERROR(VLOOKUP(ROWS($AA$2:AA796),K796:$M$6000,3,0),"")</f>
        <v/>
      </c>
    </row>
    <row r="797" spans="11:27" customFormat="1">
      <c r="K797">
        <f>IF(ISNUMBER(SEARCH($A$3,L797)),MAX($K$1:K796)+1,0)</f>
        <v>0</v>
      </c>
      <c r="L797" t="s">
        <v>6025</v>
      </c>
      <c r="M797" t="s">
        <v>6024</v>
      </c>
      <c r="Z797" s="32" t="str">
        <f>IFERROR(VLOOKUP(ROWS($Z$2:Z797),K797:$L$6000,2,0),"")</f>
        <v/>
      </c>
      <c r="AA797" t="str">
        <f>IFERROR(VLOOKUP(ROWS($AA$2:AA797),K797:$M$6000,3,0),"")</f>
        <v/>
      </c>
    </row>
    <row r="798" spans="11:27" customFormat="1">
      <c r="K798">
        <f>IF(ISNUMBER(SEARCH($A$3,L798)),MAX($K$1:K797)+1,0)</f>
        <v>0</v>
      </c>
      <c r="L798" t="s">
        <v>6022</v>
      </c>
      <c r="M798" t="s">
        <v>6023</v>
      </c>
      <c r="Z798" s="32" t="str">
        <f>IFERROR(VLOOKUP(ROWS($Z$2:Z798),K798:$L$6000,2,0),"")</f>
        <v/>
      </c>
      <c r="AA798" t="str">
        <f>IFERROR(VLOOKUP(ROWS($AA$2:AA798),K798:$M$6000,3,0),"")</f>
        <v/>
      </c>
    </row>
    <row r="799" spans="11:27" customFormat="1">
      <c r="K799">
        <f>IF(ISNUMBER(SEARCH($A$3,L799)),MAX($K$1:K798)+1,0)</f>
        <v>0</v>
      </c>
      <c r="L799" t="s">
        <v>6022</v>
      </c>
      <c r="M799" t="s">
        <v>6021</v>
      </c>
      <c r="Z799" s="32" t="str">
        <f>IFERROR(VLOOKUP(ROWS($Z$2:Z799),K799:$L$6000,2,0),"")</f>
        <v/>
      </c>
      <c r="AA799" t="str">
        <f>IFERROR(VLOOKUP(ROWS($AA$2:AA799),K799:$M$6000,3,0),"")</f>
        <v/>
      </c>
    </row>
    <row r="800" spans="11:27" customFormat="1">
      <c r="K800">
        <f>IF(ISNUMBER(SEARCH($A$3,L800)),MAX($K$1:K799)+1,0)</f>
        <v>0</v>
      </c>
      <c r="L800" t="s">
        <v>6019</v>
      </c>
      <c r="M800" t="s">
        <v>6020</v>
      </c>
      <c r="Z800" s="32" t="str">
        <f>IFERROR(VLOOKUP(ROWS($Z$2:Z800),K800:$L$6000,2,0),"")</f>
        <v/>
      </c>
      <c r="AA800" t="str">
        <f>IFERROR(VLOOKUP(ROWS($AA$2:AA800),K800:$M$6000,3,0),"")</f>
        <v/>
      </c>
    </row>
    <row r="801" spans="11:27" customFormat="1">
      <c r="K801">
        <f>IF(ISNUMBER(SEARCH($A$3,L801)),MAX($K$1:K800)+1,0)</f>
        <v>0</v>
      </c>
      <c r="L801" t="s">
        <v>6019</v>
      </c>
      <c r="M801" t="s">
        <v>6018</v>
      </c>
      <c r="Z801" s="32" t="str">
        <f>IFERROR(VLOOKUP(ROWS($Z$2:Z801),K801:$L$6000,2,0),"")</f>
        <v/>
      </c>
      <c r="AA801" t="str">
        <f>IFERROR(VLOOKUP(ROWS($AA$2:AA801),K801:$M$6000,3,0),"")</f>
        <v/>
      </c>
    </row>
    <row r="802" spans="11:27" customFormat="1">
      <c r="K802">
        <f>IF(ISNUMBER(SEARCH($A$3,L802)),MAX($K$1:K801)+1,0)</f>
        <v>0</v>
      </c>
      <c r="L802" t="s">
        <v>6017</v>
      </c>
      <c r="M802" t="s">
        <v>6016</v>
      </c>
      <c r="Z802" s="32" t="str">
        <f>IFERROR(VLOOKUP(ROWS($Z$2:Z802),K802:$L$6000,2,0),"")</f>
        <v/>
      </c>
      <c r="AA802" t="str">
        <f>IFERROR(VLOOKUP(ROWS($AA$2:AA802),K802:$M$6000,3,0),"")</f>
        <v/>
      </c>
    </row>
    <row r="803" spans="11:27" customFormat="1">
      <c r="K803">
        <f>IF(ISNUMBER(SEARCH($A$3,L803)),MAX($K$1:K802)+1,0)</f>
        <v>0</v>
      </c>
      <c r="L803" t="s">
        <v>6014</v>
      </c>
      <c r="M803" t="s">
        <v>6015</v>
      </c>
      <c r="Z803" s="32" t="str">
        <f>IFERROR(VLOOKUP(ROWS($Z$2:Z803),K803:$L$6000,2,0),"")</f>
        <v/>
      </c>
      <c r="AA803" t="str">
        <f>IFERROR(VLOOKUP(ROWS($AA$2:AA803),K803:$M$6000,3,0),"")</f>
        <v/>
      </c>
    </row>
    <row r="804" spans="11:27" customFormat="1">
      <c r="K804">
        <f>IF(ISNUMBER(SEARCH($A$3,L804)),MAX($K$1:K803)+1,0)</f>
        <v>0</v>
      </c>
      <c r="L804" t="s">
        <v>6014</v>
      </c>
      <c r="M804" t="s">
        <v>6013</v>
      </c>
      <c r="Z804" s="32" t="str">
        <f>IFERROR(VLOOKUP(ROWS($Z$2:Z804),K804:$L$6000,2,0),"")</f>
        <v/>
      </c>
      <c r="AA804" t="str">
        <f>IFERROR(VLOOKUP(ROWS($AA$2:AA804),K804:$M$6000,3,0),"")</f>
        <v/>
      </c>
    </row>
    <row r="805" spans="11:27" customFormat="1">
      <c r="K805">
        <f>IF(ISNUMBER(SEARCH($A$3,L805)),MAX($K$1:K804)+1,0)</f>
        <v>0</v>
      </c>
      <c r="L805" t="s">
        <v>6012</v>
      </c>
      <c r="M805" t="s">
        <v>6011</v>
      </c>
      <c r="Z805" s="32" t="str">
        <f>IFERROR(VLOOKUP(ROWS($Z$2:Z805),K805:$L$6000,2,0),"")</f>
        <v/>
      </c>
      <c r="AA805" t="str">
        <f>IFERROR(VLOOKUP(ROWS($AA$2:AA805),K805:$M$6000,3,0),"")</f>
        <v/>
      </c>
    </row>
    <row r="806" spans="11:27" customFormat="1">
      <c r="K806">
        <f>IF(ISNUMBER(SEARCH($A$3,L806)),MAX($K$1:K805)+1,0)</f>
        <v>0</v>
      </c>
      <c r="L806" t="s">
        <v>6009</v>
      </c>
      <c r="M806" t="s">
        <v>6010</v>
      </c>
      <c r="Z806" s="32" t="str">
        <f>IFERROR(VLOOKUP(ROWS($Z$2:Z806),K806:$L$6000,2,0),"")</f>
        <v/>
      </c>
      <c r="AA806" t="str">
        <f>IFERROR(VLOOKUP(ROWS($AA$2:AA806),K806:$M$6000,3,0),"")</f>
        <v/>
      </c>
    </row>
    <row r="807" spans="11:27" customFormat="1">
      <c r="K807">
        <f>IF(ISNUMBER(SEARCH($A$3,L807)),MAX($K$1:K806)+1,0)</f>
        <v>0</v>
      </c>
      <c r="L807" t="s">
        <v>6009</v>
      </c>
      <c r="M807" t="s">
        <v>6008</v>
      </c>
      <c r="Z807" s="32" t="str">
        <f>IFERROR(VLOOKUP(ROWS($Z$2:Z807),K807:$L$6000,2,0),"")</f>
        <v/>
      </c>
      <c r="AA807" t="str">
        <f>IFERROR(VLOOKUP(ROWS($AA$2:AA807),K807:$M$6000,3,0),"")</f>
        <v/>
      </c>
    </row>
    <row r="808" spans="11:27" customFormat="1">
      <c r="K808">
        <f>IF(ISNUMBER(SEARCH($A$3,L808)),MAX($K$1:K807)+1,0)</f>
        <v>0</v>
      </c>
      <c r="L808" t="s">
        <v>6006</v>
      </c>
      <c r="M808" t="s">
        <v>6007</v>
      </c>
      <c r="Z808" s="32" t="str">
        <f>IFERROR(VLOOKUP(ROWS($Z$2:Z808),K808:$L$6000,2,0),"")</f>
        <v/>
      </c>
      <c r="AA808" t="str">
        <f>IFERROR(VLOOKUP(ROWS($AA$2:AA808),K808:$M$6000,3,0),"")</f>
        <v/>
      </c>
    </row>
    <row r="809" spans="11:27" customFormat="1">
      <c r="K809">
        <f>IF(ISNUMBER(SEARCH($A$3,L809)),MAX($K$1:K808)+1,0)</f>
        <v>0</v>
      </c>
      <c r="L809" t="s">
        <v>6006</v>
      </c>
      <c r="M809" t="s">
        <v>6005</v>
      </c>
      <c r="Z809" s="32" t="str">
        <f>IFERROR(VLOOKUP(ROWS($Z$2:Z809),K809:$L$6000,2,0),"")</f>
        <v/>
      </c>
      <c r="AA809" t="str">
        <f>IFERROR(VLOOKUP(ROWS($AA$2:AA809),K809:$M$6000,3,0),"")</f>
        <v/>
      </c>
    </row>
    <row r="810" spans="11:27" customFormat="1">
      <c r="K810">
        <f>IF(ISNUMBER(SEARCH($A$3,L810)),MAX($K$1:K809)+1,0)</f>
        <v>0</v>
      </c>
      <c r="L810" t="s">
        <v>6004</v>
      </c>
      <c r="M810" t="s">
        <v>6003</v>
      </c>
      <c r="Z810" s="32" t="str">
        <f>IFERROR(VLOOKUP(ROWS($Z$2:Z810),K810:$L$6000,2,0),"")</f>
        <v/>
      </c>
      <c r="AA810" t="str">
        <f>IFERROR(VLOOKUP(ROWS($AA$2:AA810),K810:$M$6000,3,0),"")</f>
        <v/>
      </c>
    </row>
    <row r="811" spans="11:27" customFormat="1">
      <c r="K811">
        <f>IF(ISNUMBER(SEARCH($A$3,L811)),MAX($K$1:K810)+1,0)</f>
        <v>0</v>
      </c>
      <c r="L811" t="s">
        <v>6002</v>
      </c>
      <c r="M811" t="s">
        <v>6001</v>
      </c>
      <c r="Z811" s="32" t="str">
        <f>IFERROR(VLOOKUP(ROWS($Z$2:Z811),K811:$L$6000,2,0),"")</f>
        <v/>
      </c>
      <c r="AA811" t="str">
        <f>IFERROR(VLOOKUP(ROWS($AA$2:AA811),K811:$M$6000,3,0),"")</f>
        <v/>
      </c>
    </row>
    <row r="812" spans="11:27" customFormat="1">
      <c r="K812">
        <f>IF(ISNUMBER(SEARCH($A$3,L812)),MAX($K$1:K811)+1,0)</f>
        <v>0</v>
      </c>
      <c r="L812" t="s">
        <v>6000</v>
      </c>
      <c r="M812" t="s">
        <v>5999</v>
      </c>
      <c r="Z812" s="32" t="str">
        <f>IFERROR(VLOOKUP(ROWS($Z$2:Z812),K812:$L$6000,2,0),"")</f>
        <v/>
      </c>
      <c r="AA812" t="str">
        <f>IFERROR(VLOOKUP(ROWS($AA$2:AA812),K812:$M$6000,3,0),"")</f>
        <v/>
      </c>
    </row>
    <row r="813" spans="11:27" customFormat="1">
      <c r="K813">
        <f>IF(ISNUMBER(SEARCH($A$3,L813)),MAX($K$1:K812)+1,0)</f>
        <v>0</v>
      </c>
      <c r="L813" t="s">
        <v>5997</v>
      </c>
      <c r="M813" t="s">
        <v>5998</v>
      </c>
      <c r="Z813" s="32" t="str">
        <f>IFERROR(VLOOKUP(ROWS($Z$2:Z813),K813:$L$6000,2,0),"")</f>
        <v/>
      </c>
      <c r="AA813" t="str">
        <f>IFERROR(VLOOKUP(ROWS($AA$2:AA813),K813:$M$6000,3,0),"")</f>
        <v/>
      </c>
    </row>
    <row r="814" spans="11:27" customFormat="1">
      <c r="K814">
        <f>IF(ISNUMBER(SEARCH($A$3,L814)),MAX($K$1:K813)+1,0)</f>
        <v>0</v>
      </c>
      <c r="L814" t="s">
        <v>5997</v>
      </c>
      <c r="M814" t="s">
        <v>5996</v>
      </c>
      <c r="Z814" s="32" t="str">
        <f>IFERROR(VLOOKUP(ROWS($Z$2:Z814),K814:$L$6000,2,0),"")</f>
        <v/>
      </c>
      <c r="AA814" t="str">
        <f>IFERROR(VLOOKUP(ROWS($AA$2:AA814),K814:$M$6000,3,0),"")</f>
        <v/>
      </c>
    </row>
    <row r="815" spans="11:27" customFormat="1">
      <c r="K815">
        <f>IF(ISNUMBER(SEARCH($A$3,L815)),MAX($K$1:K814)+1,0)</f>
        <v>0</v>
      </c>
      <c r="L815" t="s">
        <v>5995</v>
      </c>
      <c r="M815" t="s">
        <v>5994</v>
      </c>
      <c r="Z815" s="32" t="str">
        <f>IFERROR(VLOOKUP(ROWS($Z$2:Z815),K815:$L$6000,2,0),"")</f>
        <v/>
      </c>
      <c r="AA815" t="str">
        <f>IFERROR(VLOOKUP(ROWS($AA$2:AA815),K815:$M$6000,3,0),"")</f>
        <v/>
      </c>
    </row>
    <row r="816" spans="11:27" customFormat="1">
      <c r="K816">
        <f>IF(ISNUMBER(SEARCH($A$3,L816)),MAX($K$1:K815)+1,0)</f>
        <v>0</v>
      </c>
      <c r="L816" t="s">
        <v>5993</v>
      </c>
      <c r="M816" t="s">
        <v>5992</v>
      </c>
      <c r="Z816" s="32" t="str">
        <f>IFERROR(VLOOKUP(ROWS($Z$2:Z816),K816:$L$6000,2,0),"")</f>
        <v/>
      </c>
      <c r="AA816" t="str">
        <f>IFERROR(VLOOKUP(ROWS($AA$2:AA816),K816:$M$6000,3,0),"")</f>
        <v/>
      </c>
    </row>
    <row r="817" spans="11:27" customFormat="1">
      <c r="K817">
        <f>IF(ISNUMBER(SEARCH($A$3,L817)),MAX($K$1:K816)+1,0)</f>
        <v>0</v>
      </c>
      <c r="L817" t="s">
        <v>5990</v>
      </c>
      <c r="M817" t="s">
        <v>5991</v>
      </c>
      <c r="Z817" s="32" t="str">
        <f>IFERROR(VLOOKUP(ROWS($Z$2:Z817),K817:$L$6000,2,0),"")</f>
        <v/>
      </c>
      <c r="AA817" t="str">
        <f>IFERROR(VLOOKUP(ROWS($AA$2:AA817),K817:$M$6000,3,0),"")</f>
        <v/>
      </c>
    </row>
    <row r="818" spans="11:27" customFormat="1">
      <c r="K818">
        <f>IF(ISNUMBER(SEARCH($A$3,L818)),MAX($K$1:K817)+1,0)</f>
        <v>0</v>
      </c>
      <c r="L818" t="s">
        <v>5990</v>
      </c>
      <c r="M818" t="s">
        <v>5989</v>
      </c>
      <c r="Z818" s="32" t="str">
        <f>IFERROR(VLOOKUP(ROWS($Z$2:Z818),K818:$L$6000,2,0),"")</f>
        <v/>
      </c>
      <c r="AA818" t="str">
        <f>IFERROR(VLOOKUP(ROWS($AA$2:AA818),K818:$M$6000,3,0),"")</f>
        <v/>
      </c>
    </row>
    <row r="819" spans="11:27" customFormat="1">
      <c r="K819">
        <f>IF(ISNUMBER(SEARCH($A$3,L819)),MAX($K$1:K818)+1,0)</f>
        <v>0</v>
      </c>
      <c r="L819" t="s">
        <v>5988</v>
      </c>
      <c r="M819" t="s">
        <v>5987</v>
      </c>
      <c r="Z819" s="32" t="str">
        <f>IFERROR(VLOOKUP(ROWS($Z$2:Z819),K819:$L$6000,2,0),"")</f>
        <v/>
      </c>
      <c r="AA819" t="str">
        <f>IFERROR(VLOOKUP(ROWS($AA$2:AA819),K819:$M$6000,3,0),"")</f>
        <v/>
      </c>
    </row>
    <row r="820" spans="11:27" customFormat="1">
      <c r="K820">
        <f>IF(ISNUMBER(SEARCH($A$3,L820)),MAX($K$1:K819)+1,0)</f>
        <v>0</v>
      </c>
      <c r="L820" t="s">
        <v>5986</v>
      </c>
      <c r="M820" t="s">
        <v>5985</v>
      </c>
      <c r="Z820" s="32" t="str">
        <f>IFERROR(VLOOKUP(ROWS($Z$2:Z820),K820:$L$6000,2,0),"")</f>
        <v/>
      </c>
      <c r="AA820" t="str">
        <f>IFERROR(VLOOKUP(ROWS($AA$2:AA820),K820:$M$6000,3,0),"")</f>
        <v/>
      </c>
    </row>
    <row r="821" spans="11:27" customFormat="1">
      <c r="K821">
        <f>IF(ISNUMBER(SEARCH($A$3,L821)),MAX($K$1:K820)+1,0)</f>
        <v>0</v>
      </c>
      <c r="L821" t="s">
        <v>5984</v>
      </c>
      <c r="M821" t="s">
        <v>5983</v>
      </c>
      <c r="Z821" s="32" t="str">
        <f>IFERROR(VLOOKUP(ROWS($Z$2:Z821),K821:$L$6000,2,0),"")</f>
        <v/>
      </c>
      <c r="AA821" t="str">
        <f>IFERROR(VLOOKUP(ROWS($AA$2:AA821),K821:$M$6000,3,0),"")</f>
        <v/>
      </c>
    </row>
    <row r="822" spans="11:27" customFormat="1">
      <c r="K822">
        <f>IF(ISNUMBER(SEARCH($A$3,L822)),MAX($K$1:K821)+1,0)</f>
        <v>0</v>
      </c>
      <c r="L822" t="s">
        <v>5981</v>
      </c>
      <c r="M822" t="s">
        <v>5982</v>
      </c>
      <c r="Z822" s="32" t="str">
        <f>IFERROR(VLOOKUP(ROWS($Z$2:Z822),K822:$L$6000,2,0),"")</f>
        <v/>
      </c>
      <c r="AA822" t="str">
        <f>IFERROR(VLOOKUP(ROWS($AA$2:AA822),K822:$M$6000,3,0),"")</f>
        <v/>
      </c>
    </row>
    <row r="823" spans="11:27" customFormat="1">
      <c r="K823">
        <f>IF(ISNUMBER(SEARCH($A$3,L823)),MAX($K$1:K822)+1,0)</f>
        <v>0</v>
      </c>
      <c r="L823" t="s">
        <v>5981</v>
      </c>
      <c r="M823" t="s">
        <v>5980</v>
      </c>
      <c r="Z823" s="32" t="str">
        <f>IFERROR(VLOOKUP(ROWS($Z$2:Z823),K823:$L$6000,2,0),"")</f>
        <v/>
      </c>
      <c r="AA823" t="str">
        <f>IFERROR(VLOOKUP(ROWS($AA$2:AA823),K823:$M$6000,3,0),"")</f>
        <v/>
      </c>
    </row>
    <row r="824" spans="11:27" customFormat="1">
      <c r="K824">
        <f>IF(ISNUMBER(SEARCH($A$3,L824)),MAX($K$1:K823)+1,0)</f>
        <v>0</v>
      </c>
      <c r="L824" t="s">
        <v>5979</v>
      </c>
      <c r="M824" t="s">
        <v>5978</v>
      </c>
      <c r="Z824" s="32" t="str">
        <f>IFERROR(VLOOKUP(ROWS($Z$2:Z824),K824:$L$6000,2,0),"")</f>
        <v/>
      </c>
      <c r="AA824" t="str">
        <f>IFERROR(VLOOKUP(ROWS($AA$2:AA824),K824:$M$6000,3,0),"")</f>
        <v/>
      </c>
    </row>
    <row r="825" spans="11:27" customFormat="1">
      <c r="K825">
        <f>IF(ISNUMBER(SEARCH($A$3,L825)),MAX($K$1:K824)+1,0)</f>
        <v>0</v>
      </c>
      <c r="L825" t="s">
        <v>5976</v>
      </c>
      <c r="M825" t="s">
        <v>5977</v>
      </c>
      <c r="Z825" s="32" t="str">
        <f>IFERROR(VLOOKUP(ROWS($Z$2:Z825),K825:$L$6000,2,0),"")</f>
        <v/>
      </c>
      <c r="AA825" t="str">
        <f>IFERROR(VLOOKUP(ROWS($AA$2:AA825),K825:$M$6000,3,0),"")</f>
        <v/>
      </c>
    </row>
    <row r="826" spans="11:27" customFormat="1">
      <c r="K826">
        <f>IF(ISNUMBER(SEARCH($A$3,L826)),MAX($K$1:K825)+1,0)</f>
        <v>0</v>
      </c>
      <c r="L826" t="s">
        <v>5976</v>
      </c>
      <c r="M826" t="s">
        <v>5975</v>
      </c>
      <c r="Z826" s="32" t="str">
        <f>IFERROR(VLOOKUP(ROWS($Z$2:Z826),K826:$L$6000,2,0),"")</f>
        <v/>
      </c>
      <c r="AA826" t="str">
        <f>IFERROR(VLOOKUP(ROWS($AA$2:AA826),K826:$M$6000,3,0),"")</f>
        <v/>
      </c>
    </row>
    <row r="827" spans="11:27" customFormat="1">
      <c r="K827">
        <f>IF(ISNUMBER(SEARCH($A$3,L827)),MAX($K$1:K826)+1,0)</f>
        <v>0</v>
      </c>
      <c r="L827" t="s">
        <v>5974</v>
      </c>
      <c r="M827" t="s">
        <v>5973</v>
      </c>
      <c r="Z827" s="32" t="str">
        <f>IFERROR(VLOOKUP(ROWS($Z$2:Z827),K827:$L$6000,2,0),"")</f>
        <v/>
      </c>
      <c r="AA827" t="str">
        <f>IFERROR(VLOOKUP(ROWS($AA$2:AA827),K827:$M$6000,3,0),"")</f>
        <v/>
      </c>
    </row>
    <row r="828" spans="11:27" customFormat="1">
      <c r="K828">
        <f>IF(ISNUMBER(SEARCH($A$3,L828)),MAX($K$1:K827)+1,0)</f>
        <v>0</v>
      </c>
      <c r="L828" t="s">
        <v>5971</v>
      </c>
      <c r="M828" t="s">
        <v>5972</v>
      </c>
      <c r="Z828" s="32" t="str">
        <f>IFERROR(VLOOKUP(ROWS($Z$2:Z828),K828:$L$6000,2,0),"")</f>
        <v/>
      </c>
      <c r="AA828" t="str">
        <f>IFERROR(VLOOKUP(ROWS($AA$2:AA828),K828:$M$6000,3,0),"")</f>
        <v/>
      </c>
    </row>
    <row r="829" spans="11:27" customFormat="1">
      <c r="K829">
        <f>IF(ISNUMBER(SEARCH($A$3,L829)),MAX($K$1:K828)+1,0)</f>
        <v>0</v>
      </c>
      <c r="L829" t="s">
        <v>5971</v>
      </c>
      <c r="M829" t="s">
        <v>5970</v>
      </c>
      <c r="Z829" s="32" t="str">
        <f>IFERROR(VLOOKUP(ROWS($Z$2:Z829),K829:$L$6000,2,0),"")</f>
        <v/>
      </c>
      <c r="AA829" t="str">
        <f>IFERROR(VLOOKUP(ROWS($AA$2:AA829),K829:$M$6000,3,0),"")</f>
        <v/>
      </c>
    </row>
    <row r="830" spans="11:27" customFormat="1">
      <c r="K830">
        <f>IF(ISNUMBER(SEARCH($A$3,L830)),MAX($K$1:K829)+1,0)</f>
        <v>0</v>
      </c>
      <c r="L830" t="s">
        <v>5968</v>
      </c>
      <c r="M830" t="s">
        <v>5969</v>
      </c>
      <c r="Z830" s="32" t="str">
        <f>IFERROR(VLOOKUP(ROWS($Z$2:Z830),K830:$L$6000,2,0),"")</f>
        <v/>
      </c>
      <c r="AA830" t="str">
        <f>IFERROR(VLOOKUP(ROWS($AA$2:AA830),K830:$M$6000,3,0),"")</f>
        <v/>
      </c>
    </row>
    <row r="831" spans="11:27" customFormat="1">
      <c r="K831">
        <f>IF(ISNUMBER(SEARCH($A$3,L831)),MAX($K$1:K830)+1,0)</f>
        <v>0</v>
      </c>
      <c r="L831" t="s">
        <v>5968</v>
      </c>
      <c r="M831" t="s">
        <v>5967</v>
      </c>
      <c r="Z831" s="32" t="str">
        <f>IFERROR(VLOOKUP(ROWS($Z$2:Z831),K831:$L$6000,2,0),"")</f>
        <v/>
      </c>
      <c r="AA831" t="str">
        <f>IFERROR(VLOOKUP(ROWS($AA$2:AA831),K831:$M$6000,3,0),"")</f>
        <v/>
      </c>
    </row>
    <row r="832" spans="11:27" customFormat="1">
      <c r="K832">
        <f>IF(ISNUMBER(SEARCH($A$3,L832)),MAX($K$1:K831)+1,0)</f>
        <v>0</v>
      </c>
      <c r="L832" t="s">
        <v>5966</v>
      </c>
      <c r="M832" t="s">
        <v>5965</v>
      </c>
      <c r="Z832" s="32" t="str">
        <f>IFERROR(VLOOKUP(ROWS($Z$2:Z832),K832:$L$6000,2,0),"")</f>
        <v/>
      </c>
      <c r="AA832" t="str">
        <f>IFERROR(VLOOKUP(ROWS($AA$2:AA832),K832:$M$6000,3,0),"")</f>
        <v/>
      </c>
    </row>
    <row r="833" spans="11:27" customFormat="1">
      <c r="K833">
        <f>IF(ISNUMBER(SEARCH($A$3,L833)),MAX($K$1:K832)+1,0)</f>
        <v>0</v>
      </c>
      <c r="L833" t="s">
        <v>5964</v>
      </c>
      <c r="M833" t="s">
        <v>5963</v>
      </c>
      <c r="Z833" s="32" t="str">
        <f>IFERROR(VLOOKUP(ROWS($Z$2:Z833),K833:$L$6000,2,0),"")</f>
        <v/>
      </c>
      <c r="AA833" t="str">
        <f>IFERROR(VLOOKUP(ROWS($AA$2:AA833),K833:$M$6000,3,0),"")</f>
        <v/>
      </c>
    </row>
    <row r="834" spans="11:27" customFormat="1">
      <c r="K834">
        <f>IF(ISNUMBER(SEARCH($A$3,L834)),MAX($K$1:K833)+1,0)</f>
        <v>0</v>
      </c>
      <c r="L834" t="s">
        <v>5961</v>
      </c>
      <c r="M834" t="s">
        <v>5962</v>
      </c>
      <c r="Z834" s="32" t="str">
        <f>IFERROR(VLOOKUP(ROWS($Z$2:Z834),K834:$L$6000,2,0),"")</f>
        <v/>
      </c>
      <c r="AA834" t="str">
        <f>IFERROR(VLOOKUP(ROWS($AA$2:AA834),K834:$M$6000,3,0),"")</f>
        <v/>
      </c>
    </row>
    <row r="835" spans="11:27" customFormat="1">
      <c r="K835">
        <f>IF(ISNUMBER(SEARCH($A$3,L835)),MAX($K$1:K834)+1,0)</f>
        <v>0</v>
      </c>
      <c r="L835" t="s">
        <v>5961</v>
      </c>
      <c r="M835" t="s">
        <v>5960</v>
      </c>
      <c r="Z835" s="32" t="str">
        <f>IFERROR(VLOOKUP(ROWS($Z$2:Z835),K835:$L$6000,2,0),"")</f>
        <v/>
      </c>
      <c r="AA835" t="str">
        <f>IFERROR(VLOOKUP(ROWS($AA$2:AA835),K835:$M$6000,3,0),"")</f>
        <v/>
      </c>
    </row>
    <row r="836" spans="11:27" customFormat="1">
      <c r="K836">
        <f>IF(ISNUMBER(SEARCH($A$3,L836)),MAX($K$1:K835)+1,0)</f>
        <v>0</v>
      </c>
      <c r="L836" t="s">
        <v>5959</v>
      </c>
      <c r="M836" t="s">
        <v>5958</v>
      </c>
      <c r="Z836" s="32" t="str">
        <f>IFERROR(VLOOKUP(ROWS($Z$2:Z836),K836:$L$6000,2,0),"")</f>
        <v/>
      </c>
      <c r="AA836" t="str">
        <f>IFERROR(VLOOKUP(ROWS($AA$2:AA836),K836:$M$6000,3,0),"")</f>
        <v/>
      </c>
    </row>
    <row r="837" spans="11:27" customFormat="1">
      <c r="K837">
        <f>IF(ISNUMBER(SEARCH($A$3,L837)),MAX($K$1:K836)+1,0)</f>
        <v>0</v>
      </c>
      <c r="L837" t="s">
        <v>5957</v>
      </c>
      <c r="M837" t="s">
        <v>5956</v>
      </c>
      <c r="Z837" s="32" t="str">
        <f>IFERROR(VLOOKUP(ROWS($Z$2:Z837),K837:$L$6000,2,0),"")</f>
        <v/>
      </c>
      <c r="AA837" t="str">
        <f>IFERROR(VLOOKUP(ROWS($AA$2:AA837),K837:$M$6000,3,0),"")</f>
        <v/>
      </c>
    </row>
    <row r="838" spans="11:27" customFormat="1">
      <c r="K838">
        <f>IF(ISNUMBER(SEARCH($A$3,L838)),MAX($K$1:K837)+1,0)</f>
        <v>0</v>
      </c>
      <c r="L838" t="s">
        <v>5955</v>
      </c>
      <c r="M838" t="s">
        <v>5954</v>
      </c>
      <c r="Z838" s="32" t="str">
        <f>IFERROR(VLOOKUP(ROWS($Z$2:Z838),K838:$L$6000,2,0),"")</f>
        <v/>
      </c>
      <c r="AA838" t="str">
        <f>IFERROR(VLOOKUP(ROWS($AA$2:AA838),K838:$M$6000,3,0),"")</f>
        <v/>
      </c>
    </row>
    <row r="839" spans="11:27" customFormat="1">
      <c r="K839">
        <f>IF(ISNUMBER(SEARCH($A$3,L839)),MAX($K$1:K838)+1,0)</f>
        <v>0</v>
      </c>
      <c r="L839" t="s">
        <v>5952</v>
      </c>
      <c r="M839" t="s">
        <v>5953</v>
      </c>
      <c r="Z839" s="32" t="str">
        <f>IFERROR(VLOOKUP(ROWS($Z$2:Z839),K839:$L$6000,2,0),"")</f>
        <v/>
      </c>
      <c r="AA839" t="str">
        <f>IFERROR(VLOOKUP(ROWS($AA$2:AA839),K839:$M$6000,3,0),"")</f>
        <v/>
      </c>
    </row>
    <row r="840" spans="11:27" customFormat="1">
      <c r="K840">
        <f>IF(ISNUMBER(SEARCH($A$3,L840)),MAX($K$1:K839)+1,0)</f>
        <v>0</v>
      </c>
      <c r="L840" t="s">
        <v>5952</v>
      </c>
      <c r="M840" t="s">
        <v>5951</v>
      </c>
      <c r="Z840" s="32" t="str">
        <f>IFERROR(VLOOKUP(ROWS($Z$2:Z840),K840:$L$6000,2,0),"")</f>
        <v/>
      </c>
      <c r="AA840" t="str">
        <f>IFERROR(VLOOKUP(ROWS($AA$2:AA840),K840:$M$6000,3,0),"")</f>
        <v/>
      </c>
    </row>
    <row r="841" spans="11:27" customFormat="1">
      <c r="K841">
        <f>IF(ISNUMBER(SEARCH($A$3,L841)),MAX($K$1:K840)+1,0)</f>
        <v>0</v>
      </c>
      <c r="L841" t="s">
        <v>5950</v>
      </c>
      <c r="M841" t="s">
        <v>5949</v>
      </c>
      <c r="Z841" s="32" t="str">
        <f>IFERROR(VLOOKUP(ROWS($Z$2:Z841),K841:$L$6000,2,0),"")</f>
        <v/>
      </c>
      <c r="AA841" t="str">
        <f>IFERROR(VLOOKUP(ROWS($AA$2:AA841),K841:$M$6000,3,0),"")</f>
        <v/>
      </c>
    </row>
    <row r="842" spans="11:27" customFormat="1">
      <c r="K842">
        <f>IF(ISNUMBER(SEARCH($A$3,L842)),MAX($K$1:K841)+1,0)</f>
        <v>0</v>
      </c>
      <c r="L842" t="s">
        <v>5948</v>
      </c>
      <c r="M842" t="s">
        <v>5947</v>
      </c>
      <c r="Z842" s="32" t="str">
        <f>IFERROR(VLOOKUP(ROWS($Z$2:Z842),K842:$L$6000,2,0),"")</f>
        <v/>
      </c>
      <c r="AA842" t="str">
        <f>IFERROR(VLOOKUP(ROWS($AA$2:AA842),K842:$M$6000,3,0),"")</f>
        <v/>
      </c>
    </row>
    <row r="843" spans="11:27" customFormat="1">
      <c r="K843">
        <f>IF(ISNUMBER(SEARCH($A$3,L843)),MAX($K$1:K842)+1,0)</f>
        <v>0</v>
      </c>
      <c r="L843" t="s">
        <v>5945</v>
      </c>
      <c r="M843" t="s">
        <v>5946</v>
      </c>
      <c r="Z843" s="32" t="str">
        <f>IFERROR(VLOOKUP(ROWS($Z$2:Z843),K843:$L$6000,2,0),"")</f>
        <v/>
      </c>
      <c r="AA843" t="str">
        <f>IFERROR(VLOOKUP(ROWS($AA$2:AA843),K843:$M$6000,3,0),"")</f>
        <v/>
      </c>
    </row>
    <row r="844" spans="11:27" customFormat="1">
      <c r="K844">
        <f>IF(ISNUMBER(SEARCH($A$3,L844)),MAX($K$1:K843)+1,0)</f>
        <v>0</v>
      </c>
      <c r="L844" t="s">
        <v>5945</v>
      </c>
      <c r="M844" t="s">
        <v>5944</v>
      </c>
      <c r="Z844" s="32" t="str">
        <f>IFERROR(VLOOKUP(ROWS($Z$2:Z844),K844:$L$6000,2,0),"")</f>
        <v/>
      </c>
      <c r="AA844" t="str">
        <f>IFERROR(VLOOKUP(ROWS($AA$2:AA844),K844:$M$6000,3,0),"")</f>
        <v/>
      </c>
    </row>
    <row r="845" spans="11:27" customFormat="1">
      <c r="K845">
        <f>IF(ISNUMBER(SEARCH($A$3,L845)),MAX($K$1:K844)+1,0)</f>
        <v>0</v>
      </c>
      <c r="L845" t="s">
        <v>5943</v>
      </c>
      <c r="M845" t="s">
        <v>5942</v>
      </c>
      <c r="Z845" s="32" t="str">
        <f>IFERROR(VLOOKUP(ROWS($Z$2:Z845),K845:$L$6000,2,0),"")</f>
        <v/>
      </c>
      <c r="AA845" t="str">
        <f>IFERROR(VLOOKUP(ROWS($AA$2:AA845),K845:$M$6000,3,0),"")</f>
        <v/>
      </c>
    </row>
    <row r="846" spans="11:27" customFormat="1">
      <c r="K846">
        <f>IF(ISNUMBER(SEARCH($A$3,L846)),MAX($K$1:K845)+1,0)</f>
        <v>0</v>
      </c>
      <c r="L846" t="s">
        <v>5941</v>
      </c>
      <c r="M846" t="s">
        <v>5940</v>
      </c>
      <c r="Z846" s="32" t="str">
        <f>IFERROR(VLOOKUP(ROWS($Z$2:Z846),K846:$L$6000,2,0),"")</f>
        <v/>
      </c>
      <c r="AA846" t="str">
        <f>IFERROR(VLOOKUP(ROWS($AA$2:AA846),K846:$M$6000,3,0),"")</f>
        <v/>
      </c>
    </row>
    <row r="847" spans="11:27" customFormat="1">
      <c r="K847">
        <f>IF(ISNUMBER(SEARCH($A$3,L847)),MAX($K$1:K846)+1,0)</f>
        <v>0</v>
      </c>
      <c r="L847" t="s">
        <v>5938</v>
      </c>
      <c r="M847" t="s">
        <v>5939</v>
      </c>
      <c r="Z847" s="32" t="str">
        <f>IFERROR(VLOOKUP(ROWS($Z$2:Z847),K847:$L$6000,2,0),"")</f>
        <v/>
      </c>
      <c r="AA847" t="str">
        <f>IFERROR(VLOOKUP(ROWS($AA$2:AA847),K847:$M$6000,3,0),"")</f>
        <v/>
      </c>
    </row>
    <row r="848" spans="11:27" customFormat="1">
      <c r="K848">
        <f>IF(ISNUMBER(SEARCH($A$3,L848)),MAX($K$1:K847)+1,0)</f>
        <v>0</v>
      </c>
      <c r="L848" t="s">
        <v>5938</v>
      </c>
      <c r="M848" t="s">
        <v>5937</v>
      </c>
      <c r="Z848" s="32" t="str">
        <f>IFERROR(VLOOKUP(ROWS($Z$2:Z848),K848:$L$6000,2,0),"")</f>
        <v/>
      </c>
      <c r="AA848" t="str">
        <f>IFERROR(VLOOKUP(ROWS($AA$2:AA848),K848:$M$6000,3,0),"")</f>
        <v/>
      </c>
    </row>
    <row r="849" spans="11:27" customFormat="1">
      <c r="K849">
        <f>IF(ISNUMBER(SEARCH($A$3,L849)),MAX($K$1:K848)+1,0)</f>
        <v>0</v>
      </c>
      <c r="L849" t="s">
        <v>5936</v>
      </c>
      <c r="M849" t="s">
        <v>5935</v>
      </c>
      <c r="Z849" s="32" t="str">
        <f>IFERROR(VLOOKUP(ROWS($Z$2:Z849),K849:$L$6000,2,0),"")</f>
        <v/>
      </c>
      <c r="AA849" t="str">
        <f>IFERROR(VLOOKUP(ROWS($AA$2:AA849),K849:$M$6000,3,0),"")</f>
        <v/>
      </c>
    </row>
    <row r="850" spans="11:27" customFormat="1">
      <c r="K850">
        <f>IF(ISNUMBER(SEARCH($A$3,L850)),MAX($K$1:K849)+1,0)</f>
        <v>0</v>
      </c>
      <c r="L850" t="s">
        <v>5934</v>
      </c>
      <c r="M850" t="s">
        <v>5933</v>
      </c>
      <c r="Z850" s="32" t="str">
        <f>IFERROR(VLOOKUP(ROWS($Z$2:Z850),K850:$L$6000,2,0),"")</f>
        <v/>
      </c>
      <c r="AA850" t="str">
        <f>IFERROR(VLOOKUP(ROWS($AA$2:AA850),K850:$M$6000,3,0),"")</f>
        <v/>
      </c>
    </row>
    <row r="851" spans="11:27" customFormat="1">
      <c r="K851">
        <f>IF(ISNUMBER(SEARCH($A$3,L851)),MAX($K$1:K850)+1,0)</f>
        <v>0</v>
      </c>
      <c r="L851" t="s">
        <v>5931</v>
      </c>
      <c r="M851" t="s">
        <v>5932</v>
      </c>
      <c r="Z851" s="32" t="str">
        <f>IFERROR(VLOOKUP(ROWS($Z$2:Z851),K851:$L$6000,2,0),"")</f>
        <v/>
      </c>
      <c r="AA851" t="str">
        <f>IFERROR(VLOOKUP(ROWS($AA$2:AA851),K851:$M$6000,3,0),"")</f>
        <v/>
      </c>
    </row>
    <row r="852" spans="11:27" customFormat="1">
      <c r="K852">
        <f>IF(ISNUMBER(SEARCH($A$3,L852)),MAX($K$1:K851)+1,0)</f>
        <v>0</v>
      </c>
      <c r="L852" t="s">
        <v>5931</v>
      </c>
      <c r="M852" t="s">
        <v>5930</v>
      </c>
      <c r="Z852" s="32" t="str">
        <f>IFERROR(VLOOKUP(ROWS($Z$2:Z852),K852:$L$6000,2,0),"")</f>
        <v/>
      </c>
      <c r="AA852" t="str">
        <f>IFERROR(VLOOKUP(ROWS($AA$2:AA852),K852:$M$6000,3,0),"")</f>
        <v/>
      </c>
    </row>
    <row r="853" spans="11:27" customFormat="1">
      <c r="K853">
        <f>IF(ISNUMBER(SEARCH($A$3,L853)),MAX($K$1:K852)+1,0)</f>
        <v>0</v>
      </c>
      <c r="L853" t="s">
        <v>5928</v>
      </c>
      <c r="M853" t="s">
        <v>5929</v>
      </c>
      <c r="Z853" s="32" t="str">
        <f>IFERROR(VLOOKUP(ROWS($Z$2:Z853),K853:$L$6000,2,0),"")</f>
        <v/>
      </c>
      <c r="AA853" t="str">
        <f>IFERROR(VLOOKUP(ROWS($AA$2:AA853),K853:$M$6000,3,0),"")</f>
        <v/>
      </c>
    </row>
    <row r="854" spans="11:27" customFormat="1">
      <c r="K854">
        <f>IF(ISNUMBER(SEARCH($A$3,L854)),MAX($K$1:K853)+1,0)</f>
        <v>0</v>
      </c>
      <c r="L854" t="s">
        <v>5928</v>
      </c>
      <c r="M854" t="s">
        <v>5927</v>
      </c>
      <c r="Z854" s="32" t="str">
        <f>IFERROR(VLOOKUP(ROWS($Z$2:Z854),K854:$L$6000,2,0),"")</f>
        <v/>
      </c>
      <c r="AA854" t="str">
        <f>IFERROR(VLOOKUP(ROWS($AA$2:AA854),K854:$M$6000,3,0),"")</f>
        <v/>
      </c>
    </row>
    <row r="855" spans="11:27" customFormat="1">
      <c r="K855">
        <f>IF(ISNUMBER(SEARCH($A$3,L855)),MAX($K$1:K854)+1,0)</f>
        <v>0</v>
      </c>
      <c r="L855" t="s">
        <v>5926</v>
      </c>
      <c r="M855" t="s">
        <v>5925</v>
      </c>
      <c r="Z855" s="32" t="str">
        <f>IFERROR(VLOOKUP(ROWS($Z$2:Z855),K855:$L$6000,2,0),"")</f>
        <v/>
      </c>
      <c r="AA855" t="str">
        <f>IFERROR(VLOOKUP(ROWS($AA$2:AA855),K855:$M$6000,3,0),"")</f>
        <v/>
      </c>
    </row>
    <row r="856" spans="11:27" customFormat="1">
      <c r="K856">
        <f>IF(ISNUMBER(SEARCH($A$3,L856)),MAX($K$1:K855)+1,0)</f>
        <v>0</v>
      </c>
      <c r="L856" t="s">
        <v>5924</v>
      </c>
      <c r="M856" t="s">
        <v>5923</v>
      </c>
      <c r="Z856" s="32" t="str">
        <f>IFERROR(VLOOKUP(ROWS($Z$2:Z856),K856:$L$6000,2,0),"")</f>
        <v/>
      </c>
      <c r="AA856" t="str">
        <f>IFERROR(VLOOKUP(ROWS($AA$2:AA856),K856:$M$6000,3,0),"")</f>
        <v/>
      </c>
    </row>
    <row r="857" spans="11:27" customFormat="1">
      <c r="K857">
        <f>IF(ISNUMBER(SEARCH($A$3,L857)),MAX($K$1:K856)+1,0)</f>
        <v>0</v>
      </c>
      <c r="L857" t="s">
        <v>5922</v>
      </c>
      <c r="M857" t="s">
        <v>5921</v>
      </c>
      <c r="Z857" s="32" t="str">
        <f>IFERROR(VLOOKUP(ROWS($Z$2:Z857),K857:$L$6000,2,0),"")</f>
        <v/>
      </c>
      <c r="AA857" t="str">
        <f>IFERROR(VLOOKUP(ROWS($AA$2:AA857),K857:$M$6000,3,0),"")</f>
        <v/>
      </c>
    </row>
    <row r="858" spans="11:27" customFormat="1">
      <c r="K858">
        <f>IF(ISNUMBER(SEARCH($A$3,L858)),MAX($K$1:K857)+1,0)</f>
        <v>0</v>
      </c>
      <c r="L858" t="s">
        <v>5919</v>
      </c>
      <c r="M858" t="s">
        <v>5920</v>
      </c>
      <c r="Z858" s="32" t="str">
        <f>IFERROR(VLOOKUP(ROWS($Z$2:Z858),K858:$L$6000,2,0),"")</f>
        <v/>
      </c>
      <c r="AA858" t="str">
        <f>IFERROR(VLOOKUP(ROWS($AA$2:AA858),K858:$M$6000,3,0),"")</f>
        <v/>
      </c>
    </row>
    <row r="859" spans="11:27" customFormat="1">
      <c r="K859">
        <f>IF(ISNUMBER(SEARCH($A$3,L859)),MAX($K$1:K858)+1,0)</f>
        <v>0</v>
      </c>
      <c r="L859" t="s">
        <v>5919</v>
      </c>
      <c r="M859" t="s">
        <v>5918</v>
      </c>
      <c r="Z859" s="32" t="str">
        <f>IFERROR(VLOOKUP(ROWS($Z$2:Z859),K859:$L$6000,2,0),"")</f>
        <v/>
      </c>
      <c r="AA859" t="str">
        <f>IFERROR(VLOOKUP(ROWS($AA$2:AA859),K859:$M$6000,3,0),"")</f>
        <v/>
      </c>
    </row>
    <row r="860" spans="11:27" customFormat="1">
      <c r="K860">
        <f>IF(ISNUMBER(SEARCH($A$3,L860)),MAX($K$1:K859)+1,0)</f>
        <v>0</v>
      </c>
      <c r="L860" t="s">
        <v>5917</v>
      </c>
      <c r="M860" t="s">
        <v>5916</v>
      </c>
      <c r="Z860" s="32" t="str">
        <f>IFERROR(VLOOKUP(ROWS($Z$2:Z860),K860:$L$6000,2,0),"")</f>
        <v/>
      </c>
      <c r="AA860" t="str">
        <f>IFERROR(VLOOKUP(ROWS($AA$2:AA860),K860:$M$6000,3,0),"")</f>
        <v/>
      </c>
    </row>
    <row r="861" spans="11:27" customFormat="1">
      <c r="K861">
        <f>IF(ISNUMBER(SEARCH($A$3,L861)),MAX($K$1:K860)+1,0)</f>
        <v>0</v>
      </c>
      <c r="L861" t="s">
        <v>5915</v>
      </c>
      <c r="M861" t="s">
        <v>5914</v>
      </c>
      <c r="Z861" s="32" t="str">
        <f>IFERROR(VLOOKUP(ROWS($Z$2:Z861),K861:$L$6000,2,0),"")</f>
        <v/>
      </c>
      <c r="AA861" t="str">
        <f>IFERROR(VLOOKUP(ROWS($AA$2:AA861),K861:$M$6000,3,0),"")</f>
        <v/>
      </c>
    </row>
    <row r="862" spans="11:27" customFormat="1">
      <c r="K862">
        <f>IF(ISNUMBER(SEARCH($A$3,L862)),MAX($K$1:K861)+1,0)</f>
        <v>0</v>
      </c>
      <c r="L862" t="s">
        <v>5912</v>
      </c>
      <c r="M862" t="s">
        <v>5913</v>
      </c>
      <c r="Z862" s="32" t="str">
        <f>IFERROR(VLOOKUP(ROWS($Z$2:Z862),K862:$L$6000,2,0),"")</f>
        <v/>
      </c>
      <c r="AA862" t="str">
        <f>IFERROR(VLOOKUP(ROWS($AA$2:AA862),K862:$M$6000,3,0),"")</f>
        <v/>
      </c>
    </row>
    <row r="863" spans="11:27" customFormat="1">
      <c r="K863">
        <f>IF(ISNUMBER(SEARCH($A$3,L863)),MAX($K$1:K862)+1,0)</f>
        <v>0</v>
      </c>
      <c r="L863" t="s">
        <v>5912</v>
      </c>
      <c r="M863" t="s">
        <v>5911</v>
      </c>
      <c r="Z863" s="32" t="str">
        <f>IFERROR(VLOOKUP(ROWS($Z$2:Z863),K863:$L$6000,2,0),"")</f>
        <v/>
      </c>
      <c r="AA863" t="str">
        <f>IFERROR(VLOOKUP(ROWS($AA$2:AA863),K863:$M$6000,3,0),"")</f>
        <v/>
      </c>
    </row>
    <row r="864" spans="11:27" customFormat="1">
      <c r="K864">
        <f>IF(ISNUMBER(SEARCH($A$3,L864)),MAX($K$1:K863)+1,0)</f>
        <v>0</v>
      </c>
      <c r="L864" t="s">
        <v>5910</v>
      </c>
      <c r="M864" t="s">
        <v>5909</v>
      </c>
      <c r="Z864" s="32" t="str">
        <f>IFERROR(VLOOKUP(ROWS($Z$2:Z864),K864:$L$6000,2,0),"")</f>
        <v/>
      </c>
      <c r="AA864" t="str">
        <f>IFERROR(VLOOKUP(ROWS($AA$2:AA864),K864:$M$6000,3,0),"")</f>
        <v/>
      </c>
    </row>
    <row r="865" spans="11:27" customFormat="1">
      <c r="K865">
        <f>IF(ISNUMBER(SEARCH($A$3,L865)),MAX($K$1:K864)+1,0)</f>
        <v>0</v>
      </c>
      <c r="L865" t="s">
        <v>5908</v>
      </c>
      <c r="M865" t="s">
        <v>5907</v>
      </c>
      <c r="Z865" s="32" t="str">
        <f>IFERROR(VLOOKUP(ROWS($Z$2:Z865),K865:$L$6000,2,0),"")</f>
        <v/>
      </c>
      <c r="AA865" t="str">
        <f>IFERROR(VLOOKUP(ROWS($AA$2:AA865),K865:$M$6000,3,0),"")</f>
        <v/>
      </c>
    </row>
    <row r="866" spans="11:27" customFormat="1">
      <c r="K866">
        <f>IF(ISNUMBER(SEARCH($A$3,L866)),MAX($K$1:K865)+1,0)</f>
        <v>0</v>
      </c>
      <c r="L866" t="s">
        <v>5906</v>
      </c>
      <c r="M866" t="s">
        <v>5905</v>
      </c>
      <c r="Z866" s="32" t="str">
        <f>IFERROR(VLOOKUP(ROWS($Z$2:Z866),K866:$L$6000,2,0),"")</f>
        <v/>
      </c>
      <c r="AA866" t="str">
        <f>IFERROR(VLOOKUP(ROWS($AA$2:AA866),K866:$M$6000,3,0),"")</f>
        <v/>
      </c>
    </row>
    <row r="867" spans="11:27" customFormat="1">
      <c r="K867">
        <f>IF(ISNUMBER(SEARCH($A$3,L867)),MAX($K$1:K866)+1,0)</f>
        <v>0</v>
      </c>
      <c r="L867" t="s">
        <v>5903</v>
      </c>
      <c r="M867" t="s">
        <v>5904</v>
      </c>
      <c r="Z867" s="32" t="str">
        <f>IFERROR(VLOOKUP(ROWS($Z$2:Z867),K867:$L$6000,2,0),"")</f>
        <v/>
      </c>
      <c r="AA867" t="str">
        <f>IFERROR(VLOOKUP(ROWS($AA$2:AA867),K867:$M$6000,3,0),"")</f>
        <v/>
      </c>
    </row>
    <row r="868" spans="11:27" customFormat="1">
      <c r="K868">
        <f>IF(ISNUMBER(SEARCH($A$3,L868)),MAX($K$1:K867)+1,0)</f>
        <v>0</v>
      </c>
      <c r="L868" t="s">
        <v>5903</v>
      </c>
      <c r="M868" t="s">
        <v>5902</v>
      </c>
      <c r="Z868" s="32" t="str">
        <f>IFERROR(VLOOKUP(ROWS($Z$2:Z868),K868:$L$6000,2,0),"")</f>
        <v/>
      </c>
      <c r="AA868" t="str">
        <f>IFERROR(VLOOKUP(ROWS($AA$2:AA868),K868:$M$6000,3,0),"")</f>
        <v/>
      </c>
    </row>
    <row r="869" spans="11:27" customFormat="1">
      <c r="K869">
        <f>IF(ISNUMBER(SEARCH($A$3,L869)),MAX($K$1:K868)+1,0)</f>
        <v>0</v>
      </c>
      <c r="L869" t="s">
        <v>5901</v>
      </c>
      <c r="M869" t="s">
        <v>5900</v>
      </c>
      <c r="Z869" s="32" t="str">
        <f>IFERROR(VLOOKUP(ROWS($Z$2:Z869),K869:$L$6000,2,0),"")</f>
        <v/>
      </c>
      <c r="AA869" t="str">
        <f>IFERROR(VLOOKUP(ROWS($AA$2:AA869),K869:$M$6000,3,0),"")</f>
        <v/>
      </c>
    </row>
    <row r="870" spans="11:27" customFormat="1">
      <c r="K870">
        <f>IF(ISNUMBER(SEARCH($A$3,L870)),MAX($K$1:K869)+1,0)</f>
        <v>0</v>
      </c>
      <c r="L870" t="s">
        <v>5899</v>
      </c>
      <c r="M870" t="s">
        <v>5898</v>
      </c>
      <c r="Z870" s="32" t="str">
        <f>IFERROR(VLOOKUP(ROWS($Z$2:Z870),K870:$L$6000,2,0),"")</f>
        <v/>
      </c>
      <c r="AA870" t="str">
        <f>IFERROR(VLOOKUP(ROWS($AA$2:AA870),K870:$M$6000,3,0),"")</f>
        <v/>
      </c>
    </row>
    <row r="871" spans="11:27" customFormat="1">
      <c r="K871">
        <f>IF(ISNUMBER(SEARCH($A$3,L871)),MAX($K$1:K870)+1,0)</f>
        <v>0</v>
      </c>
      <c r="L871" t="s">
        <v>5897</v>
      </c>
      <c r="M871" t="s">
        <v>5896</v>
      </c>
      <c r="Z871" s="32" t="str">
        <f>IFERROR(VLOOKUP(ROWS($Z$2:Z871),K871:$L$6000,2,0),"")</f>
        <v/>
      </c>
      <c r="AA871" t="str">
        <f>IFERROR(VLOOKUP(ROWS($AA$2:AA871),K871:$M$6000,3,0),"")</f>
        <v/>
      </c>
    </row>
    <row r="872" spans="11:27" customFormat="1">
      <c r="K872">
        <f>IF(ISNUMBER(SEARCH($A$3,L872)),MAX($K$1:K871)+1,0)</f>
        <v>0</v>
      </c>
      <c r="L872" t="s">
        <v>5895</v>
      </c>
      <c r="M872" t="s">
        <v>5894</v>
      </c>
      <c r="Z872" s="32" t="str">
        <f>IFERROR(VLOOKUP(ROWS($Z$2:Z872),K872:$L$6000,2,0),"")</f>
        <v/>
      </c>
      <c r="AA872" t="str">
        <f>IFERROR(VLOOKUP(ROWS($AA$2:AA872),K872:$M$6000,3,0),"")</f>
        <v/>
      </c>
    </row>
    <row r="873" spans="11:27" customFormat="1">
      <c r="K873">
        <f>IF(ISNUMBER(SEARCH($A$3,L873)),MAX($K$1:K872)+1,0)</f>
        <v>0</v>
      </c>
      <c r="L873" t="s">
        <v>5893</v>
      </c>
      <c r="M873" t="s">
        <v>5892</v>
      </c>
      <c r="Z873" s="32" t="str">
        <f>IFERROR(VLOOKUP(ROWS($Z$2:Z873),K873:$L$6000,2,0),"")</f>
        <v/>
      </c>
      <c r="AA873" t="str">
        <f>IFERROR(VLOOKUP(ROWS($AA$2:AA873),K873:$M$6000,3,0),"")</f>
        <v/>
      </c>
    </row>
    <row r="874" spans="11:27" customFormat="1">
      <c r="K874">
        <f>IF(ISNUMBER(SEARCH($A$3,L874)),MAX($K$1:K873)+1,0)</f>
        <v>0</v>
      </c>
      <c r="L874" t="s">
        <v>5891</v>
      </c>
      <c r="M874" t="s">
        <v>5890</v>
      </c>
      <c r="Z874" s="32" t="str">
        <f>IFERROR(VLOOKUP(ROWS($Z$2:Z874),K874:$L$6000,2,0),"")</f>
        <v/>
      </c>
      <c r="AA874" t="str">
        <f>IFERROR(VLOOKUP(ROWS($AA$2:AA874),K874:$M$6000,3,0),"")</f>
        <v/>
      </c>
    </row>
    <row r="875" spans="11:27" customFormat="1">
      <c r="K875">
        <f>IF(ISNUMBER(SEARCH($A$3,L875)),MAX($K$1:K874)+1,0)</f>
        <v>0</v>
      </c>
      <c r="L875" t="s">
        <v>5889</v>
      </c>
      <c r="M875" t="s">
        <v>5888</v>
      </c>
      <c r="Z875" s="32" t="str">
        <f>IFERROR(VLOOKUP(ROWS($Z$2:Z875),K875:$L$6000,2,0),"")</f>
        <v/>
      </c>
      <c r="AA875" t="str">
        <f>IFERROR(VLOOKUP(ROWS($AA$2:AA875),K875:$M$6000,3,0),"")</f>
        <v/>
      </c>
    </row>
    <row r="876" spans="11:27" customFormat="1">
      <c r="K876">
        <f>IF(ISNUMBER(SEARCH($A$3,L876)),MAX($K$1:K875)+1,0)</f>
        <v>0</v>
      </c>
      <c r="L876" t="s">
        <v>5887</v>
      </c>
      <c r="M876" t="s">
        <v>5886</v>
      </c>
      <c r="Z876" s="32" t="str">
        <f>IFERROR(VLOOKUP(ROWS($Z$2:Z876),K876:$L$6000,2,0),"")</f>
        <v/>
      </c>
      <c r="AA876" t="str">
        <f>IFERROR(VLOOKUP(ROWS($AA$2:AA876),K876:$M$6000,3,0),"")</f>
        <v/>
      </c>
    </row>
    <row r="877" spans="11:27" customFormat="1">
      <c r="K877">
        <f>IF(ISNUMBER(SEARCH($A$3,L877)),MAX($K$1:K876)+1,0)</f>
        <v>0</v>
      </c>
      <c r="L877" t="s">
        <v>5884</v>
      </c>
      <c r="M877" t="s">
        <v>5885</v>
      </c>
      <c r="Z877" s="32" t="str">
        <f>IFERROR(VLOOKUP(ROWS($Z$2:Z877),K877:$L$6000,2,0),"")</f>
        <v/>
      </c>
      <c r="AA877" t="str">
        <f>IFERROR(VLOOKUP(ROWS($AA$2:AA877),K877:$M$6000,3,0),"")</f>
        <v/>
      </c>
    </row>
    <row r="878" spans="11:27" customFormat="1">
      <c r="K878">
        <f>IF(ISNUMBER(SEARCH($A$3,L878)),MAX($K$1:K877)+1,0)</f>
        <v>0</v>
      </c>
      <c r="L878" t="s">
        <v>5884</v>
      </c>
      <c r="M878" t="s">
        <v>5883</v>
      </c>
      <c r="Z878" s="32" t="str">
        <f>IFERROR(VLOOKUP(ROWS($Z$2:Z878),K878:$L$6000,2,0),"")</f>
        <v/>
      </c>
      <c r="AA878" t="str">
        <f>IFERROR(VLOOKUP(ROWS($AA$2:AA878),K878:$M$6000,3,0),"")</f>
        <v/>
      </c>
    </row>
    <row r="879" spans="11:27" customFormat="1">
      <c r="K879">
        <f>IF(ISNUMBER(SEARCH($A$3,L879)),MAX($K$1:K878)+1,0)</f>
        <v>0</v>
      </c>
      <c r="L879" t="s">
        <v>5882</v>
      </c>
      <c r="M879" t="s">
        <v>5881</v>
      </c>
      <c r="Z879" s="32" t="str">
        <f>IFERROR(VLOOKUP(ROWS($Z$2:Z879),K879:$L$6000,2,0),"")</f>
        <v/>
      </c>
      <c r="AA879" t="str">
        <f>IFERROR(VLOOKUP(ROWS($AA$2:AA879),K879:$M$6000,3,0),"")</f>
        <v/>
      </c>
    </row>
    <row r="880" spans="11:27" customFormat="1">
      <c r="K880">
        <f>IF(ISNUMBER(SEARCH($A$3,L880)),MAX($K$1:K879)+1,0)</f>
        <v>0</v>
      </c>
      <c r="L880" t="s">
        <v>5880</v>
      </c>
      <c r="M880" t="s">
        <v>5879</v>
      </c>
      <c r="Z880" s="32" t="str">
        <f>IFERROR(VLOOKUP(ROWS($Z$2:Z880),K880:$L$6000,2,0),"")</f>
        <v/>
      </c>
      <c r="AA880" t="str">
        <f>IFERROR(VLOOKUP(ROWS($AA$2:AA880),K880:$M$6000,3,0),"")</f>
        <v/>
      </c>
    </row>
    <row r="881" spans="11:27" customFormat="1">
      <c r="K881">
        <f>IF(ISNUMBER(SEARCH($A$3,L881)),MAX($K$1:K880)+1,0)</f>
        <v>0</v>
      </c>
      <c r="L881" t="s">
        <v>5878</v>
      </c>
      <c r="M881" t="s">
        <v>5877</v>
      </c>
      <c r="Z881" s="32" t="str">
        <f>IFERROR(VLOOKUP(ROWS($Z$2:Z881),K881:$L$6000,2,0),"")</f>
        <v/>
      </c>
      <c r="AA881" t="str">
        <f>IFERROR(VLOOKUP(ROWS($AA$2:AA881),K881:$M$6000,3,0),"")</f>
        <v/>
      </c>
    </row>
    <row r="882" spans="11:27" customFormat="1">
      <c r="K882">
        <f>IF(ISNUMBER(SEARCH($A$3,L882)),MAX($K$1:K881)+1,0)</f>
        <v>0</v>
      </c>
      <c r="L882" t="s">
        <v>5876</v>
      </c>
      <c r="M882" t="s">
        <v>5875</v>
      </c>
      <c r="Z882" s="32" t="str">
        <f>IFERROR(VLOOKUP(ROWS($Z$2:Z882),K882:$L$6000,2,0),"")</f>
        <v/>
      </c>
      <c r="AA882" t="str">
        <f>IFERROR(VLOOKUP(ROWS($AA$2:AA882),K882:$M$6000,3,0),"")</f>
        <v/>
      </c>
    </row>
    <row r="883" spans="11:27" customFormat="1">
      <c r="K883">
        <f>IF(ISNUMBER(SEARCH($A$3,L883)),MAX($K$1:K882)+1,0)</f>
        <v>0</v>
      </c>
      <c r="L883" t="s">
        <v>5874</v>
      </c>
      <c r="M883" t="s">
        <v>5873</v>
      </c>
      <c r="Z883" s="32" t="str">
        <f>IFERROR(VLOOKUP(ROWS($Z$2:Z883),K883:$L$6000,2,0),"")</f>
        <v/>
      </c>
      <c r="AA883" t="str">
        <f>IFERROR(VLOOKUP(ROWS($AA$2:AA883),K883:$M$6000,3,0),"")</f>
        <v/>
      </c>
    </row>
    <row r="884" spans="11:27" customFormat="1">
      <c r="K884">
        <f>IF(ISNUMBER(SEARCH($A$3,L884)),MAX($K$1:K883)+1,0)</f>
        <v>0</v>
      </c>
      <c r="L884" t="s">
        <v>5872</v>
      </c>
      <c r="M884" t="s">
        <v>5871</v>
      </c>
      <c r="Z884" s="32" t="str">
        <f>IFERROR(VLOOKUP(ROWS($Z$2:Z884),K884:$L$6000,2,0),"")</f>
        <v/>
      </c>
      <c r="AA884" t="str">
        <f>IFERROR(VLOOKUP(ROWS($AA$2:AA884),K884:$M$6000,3,0),"")</f>
        <v/>
      </c>
    </row>
    <row r="885" spans="11:27" customFormat="1">
      <c r="K885">
        <f>IF(ISNUMBER(SEARCH($A$3,L885)),MAX($K$1:K884)+1,0)</f>
        <v>0</v>
      </c>
      <c r="L885" t="s">
        <v>5870</v>
      </c>
      <c r="M885" t="s">
        <v>5869</v>
      </c>
      <c r="Z885" s="32" t="str">
        <f>IFERROR(VLOOKUP(ROWS($Z$2:Z885),K885:$L$6000,2,0),"")</f>
        <v/>
      </c>
      <c r="AA885" t="str">
        <f>IFERROR(VLOOKUP(ROWS($AA$2:AA885),K885:$M$6000,3,0),"")</f>
        <v/>
      </c>
    </row>
    <row r="886" spans="11:27" customFormat="1">
      <c r="K886">
        <f>IF(ISNUMBER(SEARCH($A$3,L886)),MAX($K$1:K885)+1,0)</f>
        <v>0</v>
      </c>
      <c r="L886" t="s">
        <v>5867</v>
      </c>
      <c r="M886" t="s">
        <v>5868</v>
      </c>
      <c r="Z886" s="32" t="str">
        <f>IFERROR(VLOOKUP(ROWS($Z$2:Z886),K886:$L$6000,2,0),"")</f>
        <v/>
      </c>
      <c r="AA886" t="str">
        <f>IFERROR(VLOOKUP(ROWS($AA$2:AA886),K886:$M$6000,3,0),"")</f>
        <v/>
      </c>
    </row>
    <row r="887" spans="11:27" customFormat="1">
      <c r="K887">
        <f>IF(ISNUMBER(SEARCH($A$3,L887)),MAX($K$1:K886)+1,0)</f>
        <v>0</v>
      </c>
      <c r="L887" t="s">
        <v>5867</v>
      </c>
      <c r="M887" t="s">
        <v>5866</v>
      </c>
      <c r="Z887" s="32" t="str">
        <f>IFERROR(VLOOKUP(ROWS($Z$2:Z887),K887:$L$6000,2,0),"")</f>
        <v/>
      </c>
      <c r="AA887" t="str">
        <f>IFERROR(VLOOKUP(ROWS($AA$2:AA887),K887:$M$6000,3,0),"")</f>
        <v/>
      </c>
    </row>
    <row r="888" spans="11:27" customFormat="1">
      <c r="K888">
        <f>IF(ISNUMBER(SEARCH($A$3,L888)),MAX($K$1:K887)+1,0)</f>
        <v>0</v>
      </c>
      <c r="L888" t="s">
        <v>5865</v>
      </c>
      <c r="M888" t="s">
        <v>5864</v>
      </c>
      <c r="Z888" s="32" t="str">
        <f>IFERROR(VLOOKUP(ROWS($Z$2:Z888),K888:$L$6000,2,0),"")</f>
        <v/>
      </c>
      <c r="AA888" t="str">
        <f>IFERROR(VLOOKUP(ROWS($AA$2:AA888),K888:$M$6000,3,0),"")</f>
        <v/>
      </c>
    </row>
    <row r="889" spans="11:27" customFormat="1">
      <c r="K889">
        <f>IF(ISNUMBER(SEARCH($A$3,L889)),MAX($K$1:K888)+1,0)</f>
        <v>0</v>
      </c>
      <c r="L889" t="s">
        <v>5863</v>
      </c>
      <c r="M889" t="s">
        <v>5862</v>
      </c>
      <c r="Z889" s="32" t="str">
        <f>IFERROR(VLOOKUP(ROWS($Z$2:Z889),K889:$L$6000,2,0),"")</f>
        <v/>
      </c>
      <c r="AA889" t="str">
        <f>IFERROR(VLOOKUP(ROWS($AA$2:AA889),K889:$M$6000,3,0),"")</f>
        <v/>
      </c>
    </row>
    <row r="890" spans="11:27" customFormat="1">
      <c r="K890">
        <f>IF(ISNUMBER(SEARCH($A$3,L890)),MAX($K$1:K889)+1,0)</f>
        <v>0</v>
      </c>
      <c r="L890" t="s">
        <v>5861</v>
      </c>
      <c r="M890" t="s">
        <v>5860</v>
      </c>
      <c r="Z890" s="32" t="str">
        <f>IFERROR(VLOOKUP(ROWS($Z$2:Z890),K890:$L$6000,2,0),"")</f>
        <v/>
      </c>
      <c r="AA890" t="str">
        <f>IFERROR(VLOOKUP(ROWS($AA$2:AA890),K890:$M$6000,3,0),"")</f>
        <v/>
      </c>
    </row>
    <row r="891" spans="11:27" customFormat="1">
      <c r="K891">
        <f>IF(ISNUMBER(SEARCH($A$3,L891)),MAX($K$1:K890)+1,0)</f>
        <v>0</v>
      </c>
      <c r="L891" t="s">
        <v>5859</v>
      </c>
      <c r="M891" t="s">
        <v>5858</v>
      </c>
      <c r="Z891" s="32" t="str">
        <f>IFERROR(VLOOKUP(ROWS($Z$2:Z891),K891:$L$6000,2,0),"")</f>
        <v/>
      </c>
      <c r="AA891" t="str">
        <f>IFERROR(VLOOKUP(ROWS($AA$2:AA891),K891:$M$6000,3,0),"")</f>
        <v/>
      </c>
    </row>
    <row r="892" spans="11:27" customFormat="1">
      <c r="K892">
        <f>IF(ISNUMBER(SEARCH($A$3,L892)),MAX($K$1:K891)+1,0)</f>
        <v>0</v>
      </c>
      <c r="L892" t="s">
        <v>5856</v>
      </c>
      <c r="M892" t="s">
        <v>5857</v>
      </c>
      <c r="Z892" s="32" t="str">
        <f>IFERROR(VLOOKUP(ROWS($Z$2:Z892),K892:$L$6000,2,0),"")</f>
        <v/>
      </c>
      <c r="AA892" t="str">
        <f>IFERROR(VLOOKUP(ROWS($AA$2:AA892),K892:$M$6000,3,0),"")</f>
        <v/>
      </c>
    </row>
    <row r="893" spans="11:27" customFormat="1">
      <c r="K893">
        <f>IF(ISNUMBER(SEARCH($A$3,L893)),MAX($K$1:K892)+1,0)</f>
        <v>0</v>
      </c>
      <c r="L893" t="s">
        <v>5856</v>
      </c>
      <c r="M893" t="s">
        <v>5855</v>
      </c>
      <c r="Z893" s="32" t="str">
        <f>IFERROR(VLOOKUP(ROWS($Z$2:Z893),K893:$L$6000,2,0),"")</f>
        <v/>
      </c>
      <c r="AA893" t="str">
        <f>IFERROR(VLOOKUP(ROWS($AA$2:AA893),K893:$M$6000,3,0),"")</f>
        <v/>
      </c>
    </row>
    <row r="894" spans="11:27" customFormat="1">
      <c r="K894">
        <f>IF(ISNUMBER(SEARCH($A$3,L894)),MAX($K$1:K893)+1,0)</f>
        <v>0</v>
      </c>
      <c r="L894" t="s">
        <v>5853</v>
      </c>
      <c r="M894" t="s">
        <v>5854</v>
      </c>
      <c r="Z894" s="32" t="str">
        <f>IFERROR(VLOOKUP(ROWS($Z$2:Z894),K894:$L$6000,2,0),"")</f>
        <v/>
      </c>
      <c r="AA894" t="str">
        <f>IFERROR(VLOOKUP(ROWS($AA$2:AA894),K894:$M$6000,3,0),"")</f>
        <v/>
      </c>
    </row>
    <row r="895" spans="11:27" customFormat="1">
      <c r="K895">
        <f>IF(ISNUMBER(SEARCH($A$3,L895)),MAX($K$1:K894)+1,0)</f>
        <v>0</v>
      </c>
      <c r="L895" t="s">
        <v>5853</v>
      </c>
      <c r="M895" t="s">
        <v>5852</v>
      </c>
      <c r="Z895" s="32" t="str">
        <f>IFERROR(VLOOKUP(ROWS($Z$2:Z895),K895:$L$6000,2,0),"")</f>
        <v/>
      </c>
      <c r="AA895" t="str">
        <f>IFERROR(VLOOKUP(ROWS($AA$2:AA895),K895:$M$6000,3,0),"")</f>
        <v/>
      </c>
    </row>
    <row r="896" spans="11:27" customFormat="1">
      <c r="K896">
        <f>IF(ISNUMBER(SEARCH($A$3,L896)),MAX($K$1:K895)+1,0)</f>
        <v>0</v>
      </c>
      <c r="L896" t="s">
        <v>5851</v>
      </c>
      <c r="M896" t="s">
        <v>5850</v>
      </c>
      <c r="Z896" s="32" t="str">
        <f>IFERROR(VLOOKUP(ROWS($Z$2:Z896),K896:$L$6000,2,0),"")</f>
        <v/>
      </c>
      <c r="AA896" t="str">
        <f>IFERROR(VLOOKUP(ROWS($AA$2:AA896),K896:$M$6000,3,0),"")</f>
        <v/>
      </c>
    </row>
    <row r="897" spans="11:27" customFormat="1">
      <c r="K897">
        <f>IF(ISNUMBER(SEARCH($A$3,L897)),MAX($K$1:K896)+1,0)</f>
        <v>0</v>
      </c>
      <c r="L897" t="s">
        <v>5849</v>
      </c>
      <c r="M897" t="s">
        <v>5848</v>
      </c>
      <c r="Z897" s="32" t="str">
        <f>IFERROR(VLOOKUP(ROWS($Z$2:Z897),K897:$L$6000,2,0),"")</f>
        <v/>
      </c>
      <c r="AA897" t="str">
        <f>IFERROR(VLOOKUP(ROWS($AA$2:AA897),K897:$M$6000,3,0),"")</f>
        <v/>
      </c>
    </row>
    <row r="898" spans="11:27" customFormat="1">
      <c r="K898">
        <f>IF(ISNUMBER(SEARCH($A$3,L898)),MAX($K$1:K897)+1,0)</f>
        <v>0</v>
      </c>
      <c r="L898" t="s">
        <v>5847</v>
      </c>
      <c r="M898" t="s">
        <v>5846</v>
      </c>
      <c r="Z898" s="32" t="str">
        <f>IFERROR(VLOOKUP(ROWS($Z$2:Z898),K898:$L$6000,2,0),"")</f>
        <v/>
      </c>
      <c r="AA898" t="str">
        <f>IFERROR(VLOOKUP(ROWS($AA$2:AA898),K898:$M$6000,3,0),"")</f>
        <v/>
      </c>
    </row>
    <row r="899" spans="11:27" customFormat="1">
      <c r="K899">
        <f>IF(ISNUMBER(SEARCH($A$3,L899)),MAX($K$1:K898)+1,0)</f>
        <v>0</v>
      </c>
      <c r="L899" t="s">
        <v>5844</v>
      </c>
      <c r="M899" t="s">
        <v>5845</v>
      </c>
      <c r="Z899" s="32" t="str">
        <f>IFERROR(VLOOKUP(ROWS($Z$2:Z899),K899:$L$6000,2,0),"")</f>
        <v/>
      </c>
      <c r="AA899" t="str">
        <f>IFERROR(VLOOKUP(ROWS($AA$2:AA899),K899:$M$6000,3,0),"")</f>
        <v/>
      </c>
    </row>
    <row r="900" spans="11:27" customFormat="1">
      <c r="K900">
        <f>IF(ISNUMBER(SEARCH($A$3,L900)),MAX($K$1:K899)+1,0)</f>
        <v>0</v>
      </c>
      <c r="L900" t="s">
        <v>5844</v>
      </c>
      <c r="M900" t="s">
        <v>5843</v>
      </c>
      <c r="Z900" s="32" t="str">
        <f>IFERROR(VLOOKUP(ROWS($Z$2:Z900),K900:$L$6000,2,0),"")</f>
        <v/>
      </c>
      <c r="AA900" t="str">
        <f>IFERROR(VLOOKUP(ROWS($AA$2:AA900),K900:$M$6000,3,0),"")</f>
        <v/>
      </c>
    </row>
    <row r="901" spans="11:27" customFormat="1">
      <c r="K901">
        <f>IF(ISNUMBER(SEARCH($A$3,L901)),MAX($K$1:K900)+1,0)</f>
        <v>0</v>
      </c>
      <c r="L901" t="s">
        <v>5841</v>
      </c>
      <c r="M901" t="s">
        <v>5842</v>
      </c>
      <c r="Z901" s="32" t="str">
        <f>IFERROR(VLOOKUP(ROWS($Z$2:Z901),K901:$L$6000,2,0),"")</f>
        <v/>
      </c>
      <c r="AA901" t="str">
        <f>IFERROR(VLOOKUP(ROWS($AA$2:AA901),K901:$M$6000,3,0),"")</f>
        <v/>
      </c>
    </row>
    <row r="902" spans="11:27" customFormat="1">
      <c r="K902">
        <f>IF(ISNUMBER(SEARCH($A$3,L902)),MAX($K$1:K901)+1,0)</f>
        <v>0</v>
      </c>
      <c r="L902" t="s">
        <v>5841</v>
      </c>
      <c r="M902" t="s">
        <v>5840</v>
      </c>
      <c r="Z902" s="32" t="str">
        <f>IFERROR(VLOOKUP(ROWS($Z$2:Z902),K902:$L$6000,2,0),"")</f>
        <v/>
      </c>
      <c r="AA902" t="str">
        <f>IFERROR(VLOOKUP(ROWS($AA$2:AA902),K902:$M$6000,3,0),"")</f>
        <v/>
      </c>
    </row>
    <row r="903" spans="11:27" customFormat="1">
      <c r="K903">
        <f>IF(ISNUMBER(SEARCH($A$3,L903)),MAX($K$1:K902)+1,0)</f>
        <v>0</v>
      </c>
      <c r="L903" t="s">
        <v>5839</v>
      </c>
      <c r="M903" t="s">
        <v>5838</v>
      </c>
      <c r="Z903" s="32" t="str">
        <f>IFERROR(VLOOKUP(ROWS($Z$2:Z903),K903:$L$6000,2,0),"")</f>
        <v/>
      </c>
      <c r="AA903" t="str">
        <f>IFERROR(VLOOKUP(ROWS($AA$2:AA903),K903:$M$6000,3,0),"")</f>
        <v/>
      </c>
    </row>
    <row r="904" spans="11:27" customFormat="1">
      <c r="K904">
        <f>IF(ISNUMBER(SEARCH($A$3,L904)),MAX($K$1:K903)+1,0)</f>
        <v>0</v>
      </c>
      <c r="L904" t="s">
        <v>5836</v>
      </c>
      <c r="M904" t="s">
        <v>5837</v>
      </c>
      <c r="Z904" s="32" t="str">
        <f>IFERROR(VLOOKUP(ROWS($Z$2:Z904),K904:$L$6000,2,0),"")</f>
        <v/>
      </c>
      <c r="AA904" t="str">
        <f>IFERROR(VLOOKUP(ROWS($AA$2:AA904),K904:$M$6000,3,0),"")</f>
        <v/>
      </c>
    </row>
    <row r="905" spans="11:27" customFormat="1">
      <c r="K905">
        <f>IF(ISNUMBER(SEARCH($A$3,L905)),MAX($K$1:K904)+1,0)</f>
        <v>0</v>
      </c>
      <c r="L905" t="s">
        <v>5836</v>
      </c>
      <c r="M905" t="s">
        <v>5835</v>
      </c>
      <c r="Z905" s="32" t="str">
        <f>IFERROR(VLOOKUP(ROWS($Z$2:Z905),K905:$L$6000,2,0),"")</f>
        <v/>
      </c>
      <c r="AA905" t="str">
        <f>IFERROR(VLOOKUP(ROWS($AA$2:AA905),K905:$M$6000,3,0),"")</f>
        <v/>
      </c>
    </row>
    <row r="906" spans="11:27" customFormat="1">
      <c r="K906">
        <f>IF(ISNUMBER(SEARCH($A$3,L906)),MAX($K$1:K905)+1,0)</f>
        <v>0</v>
      </c>
      <c r="L906" t="s">
        <v>5834</v>
      </c>
      <c r="M906" t="s">
        <v>5833</v>
      </c>
      <c r="Z906" s="32" t="str">
        <f>IFERROR(VLOOKUP(ROWS($Z$2:Z906),K906:$L$6000,2,0),"")</f>
        <v/>
      </c>
      <c r="AA906" t="str">
        <f>IFERROR(VLOOKUP(ROWS($AA$2:AA906),K906:$M$6000,3,0),"")</f>
        <v/>
      </c>
    </row>
    <row r="907" spans="11:27" customFormat="1">
      <c r="K907">
        <f>IF(ISNUMBER(SEARCH($A$3,L907)),MAX($K$1:K906)+1,0)</f>
        <v>0</v>
      </c>
      <c r="L907" t="s">
        <v>5832</v>
      </c>
      <c r="M907" t="s">
        <v>5831</v>
      </c>
      <c r="Z907" s="32" t="str">
        <f>IFERROR(VLOOKUP(ROWS($Z$2:Z907),K907:$L$6000,2,0),"")</f>
        <v/>
      </c>
      <c r="AA907" t="str">
        <f>IFERROR(VLOOKUP(ROWS($AA$2:AA907),K907:$M$6000,3,0),"")</f>
        <v/>
      </c>
    </row>
    <row r="908" spans="11:27" customFormat="1">
      <c r="K908">
        <f>IF(ISNUMBER(SEARCH($A$3,L908)),MAX($K$1:K907)+1,0)</f>
        <v>0</v>
      </c>
      <c r="L908" t="s">
        <v>5829</v>
      </c>
      <c r="M908" t="s">
        <v>5830</v>
      </c>
      <c r="Z908" s="32" t="str">
        <f>IFERROR(VLOOKUP(ROWS($Z$2:Z908),K908:$L$6000,2,0),"")</f>
        <v/>
      </c>
      <c r="AA908" t="str">
        <f>IFERROR(VLOOKUP(ROWS($AA$2:AA908),K908:$M$6000,3,0),"")</f>
        <v/>
      </c>
    </row>
    <row r="909" spans="11:27" customFormat="1">
      <c r="K909">
        <f>IF(ISNUMBER(SEARCH($A$3,L909)),MAX($K$1:K908)+1,0)</f>
        <v>0</v>
      </c>
      <c r="L909" t="s">
        <v>5829</v>
      </c>
      <c r="M909" t="s">
        <v>5828</v>
      </c>
      <c r="Z909" s="32" t="str">
        <f>IFERROR(VLOOKUP(ROWS($Z$2:Z909),K909:$L$6000,2,0),"")</f>
        <v/>
      </c>
      <c r="AA909" t="str">
        <f>IFERROR(VLOOKUP(ROWS($AA$2:AA909),K909:$M$6000,3,0),"")</f>
        <v/>
      </c>
    </row>
    <row r="910" spans="11:27" customFormat="1">
      <c r="K910">
        <f>IF(ISNUMBER(SEARCH($A$3,L910)),MAX($K$1:K909)+1,0)</f>
        <v>0</v>
      </c>
      <c r="L910" t="s">
        <v>5827</v>
      </c>
      <c r="M910" t="s">
        <v>5826</v>
      </c>
      <c r="Z910" s="32" t="str">
        <f>IFERROR(VLOOKUP(ROWS($Z$2:Z910),K910:$L$6000,2,0),"")</f>
        <v/>
      </c>
      <c r="AA910" t="str">
        <f>IFERROR(VLOOKUP(ROWS($AA$2:AA910),K910:$M$6000,3,0),"")</f>
        <v/>
      </c>
    </row>
    <row r="911" spans="11:27" customFormat="1">
      <c r="K911">
        <f>IF(ISNUMBER(SEARCH($A$3,L911)),MAX($K$1:K910)+1,0)</f>
        <v>0</v>
      </c>
      <c r="L911" t="s">
        <v>5825</v>
      </c>
      <c r="M911" t="s">
        <v>5824</v>
      </c>
      <c r="Z911" s="32" t="str">
        <f>IFERROR(VLOOKUP(ROWS($Z$2:Z911),K911:$L$6000,2,0),"")</f>
        <v/>
      </c>
      <c r="AA911" t="str">
        <f>IFERROR(VLOOKUP(ROWS($AA$2:AA911),K911:$M$6000,3,0),"")</f>
        <v/>
      </c>
    </row>
    <row r="912" spans="11:27" customFormat="1">
      <c r="K912">
        <f>IF(ISNUMBER(SEARCH($A$3,L912)),MAX($K$1:K911)+1,0)</f>
        <v>0</v>
      </c>
      <c r="L912" t="s">
        <v>5823</v>
      </c>
      <c r="M912" t="s">
        <v>5822</v>
      </c>
      <c r="Z912" s="32" t="str">
        <f>IFERROR(VLOOKUP(ROWS($Z$2:Z912),K912:$L$6000,2,0),"")</f>
        <v/>
      </c>
      <c r="AA912" t="str">
        <f>IFERROR(VLOOKUP(ROWS($AA$2:AA912),K912:$M$6000,3,0),"")</f>
        <v/>
      </c>
    </row>
    <row r="913" spans="11:27" customFormat="1">
      <c r="K913">
        <f>IF(ISNUMBER(SEARCH($A$3,L913)),MAX($K$1:K912)+1,0)</f>
        <v>0</v>
      </c>
      <c r="L913" t="s">
        <v>5821</v>
      </c>
      <c r="M913" t="s">
        <v>5820</v>
      </c>
      <c r="Z913" s="32" t="str">
        <f>IFERROR(VLOOKUP(ROWS($Z$2:Z913),K913:$L$6000,2,0),"")</f>
        <v/>
      </c>
      <c r="AA913" t="str">
        <f>IFERROR(VLOOKUP(ROWS($AA$2:AA913),K913:$M$6000,3,0),"")</f>
        <v/>
      </c>
    </row>
    <row r="914" spans="11:27" customFormat="1">
      <c r="K914">
        <f>IF(ISNUMBER(SEARCH($A$3,L914)),MAX($K$1:K913)+1,0)</f>
        <v>0</v>
      </c>
      <c r="L914" t="s">
        <v>5818</v>
      </c>
      <c r="M914" t="s">
        <v>5819</v>
      </c>
      <c r="Z914" s="32" t="str">
        <f>IFERROR(VLOOKUP(ROWS($Z$2:Z914),K914:$L$6000,2,0),"")</f>
        <v/>
      </c>
      <c r="AA914" t="str">
        <f>IFERROR(VLOOKUP(ROWS($AA$2:AA914),K914:$M$6000,3,0),"")</f>
        <v/>
      </c>
    </row>
    <row r="915" spans="11:27" customFormat="1">
      <c r="K915">
        <f>IF(ISNUMBER(SEARCH($A$3,L915)),MAX($K$1:K914)+1,0)</f>
        <v>0</v>
      </c>
      <c r="L915" t="s">
        <v>5818</v>
      </c>
      <c r="M915" t="s">
        <v>5817</v>
      </c>
      <c r="Z915" s="32" t="str">
        <f>IFERROR(VLOOKUP(ROWS($Z$2:Z915),K915:$L$6000,2,0),"")</f>
        <v/>
      </c>
      <c r="AA915" t="str">
        <f>IFERROR(VLOOKUP(ROWS($AA$2:AA915),K915:$M$6000,3,0),"")</f>
        <v/>
      </c>
    </row>
    <row r="916" spans="11:27" customFormat="1">
      <c r="K916">
        <f>IF(ISNUMBER(SEARCH($A$3,L916)),MAX($K$1:K915)+1,0)</f>
        <v>0</v>
      </c>
      <c r="L916" t="s">
        <v>5815</v>
      </c>
      <c r="M916" t="s">
        <v>5816</v>
      </c>
      <c r="Z916" s="32" t="str">
        <f>IFERROR(VLOOKUP(ROWS($Z$2:Z916),K916:$L$6000,2,0),"")</f>
        <v/>
      </c>
      <c r="AA916" t="str">
        <f>IFERROR(VLOOKUP(ROWS($AA$2:AA916),K916:$M$6000,3,0),"")</f>
        <v/>
      </c>
    </row>
    <row r="917" spans="11:27" customFormat="1">
      <c r="K917">
        <f>IF(ISNUMBER(SEARCH($A$3,L917)),MAX($K$1:K916)+1,0)</f>
        <v>0</v>
      </c>
      <c r="L917" t="s">
        <v>5815</v>
      </c>
      <c r="M917" t="s">
        <v>5814</v>
      </c>
      <c r="Z917" s="32" t="str">
        <f>IFERROR(VLOOKUP(ROWS($Z$2:Z917),K917:$L$6000,2,0),"")</f>
        <v/>
      </c>
      <c r="AA917" t="str">
        <f>IFERROR(VLOOKUP(ROWS($AA$2:AA917),K917:$M$6000,3,0),"")</f>
        <v/>
      </c>
    </row>
    <row r="918" spans="11:27" customFormat="1">
      <c r="K918">
        <f>IF(ISNUMBER(SEARCH($A$3,L918)),MAX($K$1:K917)+1,0)</f>
        <v>0</v>
      </c>
      <c r="L918" t="s">
        <v>5813</v>
      </c>
      <c r="M918" t="s">
        <v>5812</v>
      </c>
      <c r="Z918" s="32" t="str">
        <f>IFERROR(VLOOKUP(ROWS($Z$2:Z918),K918:$L$6000,2,0),"")</f>
        <v/>
      </c>
      <c r="AA918" t="str">
        <f>IFERROR(VLOOKUP(ROWS($AA$2:AA918),K918:$M$6000,3,0),"")</f>
        <v/>
      </c>
    </row>
    <row r="919" spans="11:27" customFormat="1">
      <c r="K919">
        <f>IF(ISNUMBER(SEARCH($A$3,L919)),MAX($K$1:K918)+1,0)</f>
        <v>0</v>
      </c>
      <c r="L919" t="s">
        <v>5811</v>
      </c>
      <c r="M919" t="s">
        <v>5810</v>
      </c>
      <c r="Z919" s="32" t="str">
        <f>IFERROR(VLOOKUP(ROWS($Z$2:Z919),K919:$L$6000,2,0),"")</f>
        <v/>
      </c>
      <c r="AA919" t="str">
        <f>IFERROR(VLOOKUP(ROWS($AA$2:AA919),K919:$M$6000,3,0),"")</f>
        <v/>
      </c>
    </row>
    <row r="920" spans="11:27" customFormat="1">
      <c r="K920">
        <f>IF(ISNUMBER(SEARCH($A$3,L920)),MAX($K$1:K919)+1,0)</f>
        <v>0</v>
      </c>
      <c r="L920" t="s">
        <v>5809</v>
      </c>
      <c r="M920" t="s">
        <v>5808</v>
      </c>
      <c r="Z920" s="32" t="str">
        <f>IFERROR(VLOOKUP(ROWS($Z$2:Z920),K920:$L$6000,2,0),"")</f>
        <v/>
      </c>
      <c r="AA920" t="str">
        <f>IFERROR(VLOOKUP(ROWS($AA$2:AA920),K920:$M$6000,3,0),"")</f>
        <v/>
      </c>
    </row>
    <row r="921" spans="11:27" customFormat="1">
      <c r="K921">
        <f>IF(ISNUMBER(SEARCH($A$3,L921)),MAX($K$1:K920)+1,0)</f>
        <v>0</v>
      </c>
      <c r="L921" t="s">
        <v>5806</v>
      </c>
      <c r="M921" t="s">
        <v>5807</v>
      </c>
      <c r="Z921" s="32" t="str">
        <f>IFERROR(VLOOKUP(ROWS($Z$2:Z921),K921:$L$6000,2,0),"")</f>
        <v/>
      </c>
      <c r="AA921" t="str">
        <f>IFERROR(VLOOKUP(ROWS($AA$2:AA921),K921:$M$6000,3,0),"")</f>
        <v/>
      </c>
    </row>
    <row r="922" spans="11:27" customFormat="1">
      <c r="K922">
        <f>IF(ISNUMBER(SEARCH($A$3,L922)),MAX($K$1:K921)+1,0)</f>
        <v>0</v>
      </c>
      <c r="L922" t="s">
        <v>5806</v>
      </c>
      <c r="M922" t="s">
        <v>5805</v>
      </c>
      <c r="Z922" s="32" t="str">
        <f>IFERROR(VLOOKUP(ROWS($Z$2:Z922),K922:$L$6000,2,0),"")</f>
        <v/>
      </c>
      <c r="AA922" t="str">
        <f>IFERROR(VLOOKUP(ROWS($AA$2:AA922),K922:$M$6000,3,0),"")</f>
        <v/>
      </c>
    </row>
    <row r="923" spans="11:27" customFormat="1">
      <c r="K923">
        <f>IF(ISNUMBER(SEARCH($A$3,L923)),MAX($K$1:K922)+1,0)</f>
        <v>0</v>
      </c>
      <c r="L923" t="s">
        <v>5803</v>
      </c>
      <c r="M923" t="s">
        <v>5804</v>
      </c>
      <c r="Z923" s="32" t="str">
        <f>IFERROR(VLOOKUP(ROWS($Z$2:Z923),K923:$L$6000,2,0),"")</f>
        <v/>
      </c>
      <c r="AA923" t="str">
        <f>IFERROR(VLOOKUP(ROWS($AA$2:AA923),K923:$M$6000,3,0),"")</f>
        <v/>
      </c>
    </row>
    <row r="924" spans="11:27" customFormat="1">
      <c r="K924">
        <f>IF(ISNUMBER(SEARCH($A$3,L924)),MAX($K$1:K923)+1,0)</f>
        <v>0</v>
      </c>
      <c r="L924" t="s">
        <v>5803</v>
      </c>
      <c r="M924" t="s">
        <v>5802</v>
      </c>
      <c r="Z924" s="32" t="str">
        <f>IFERROR(VLOOKUP(ROWS($Z$2:Z924),K924:$L$6000,2,0),"")</f>
        <v/>
      </c>
      <c r="AA924" t="str">
        <f>IFERROR(VLOOKUP(ROWS($AA$2:AA924),K924:$M$6000,3,0),"")</f>
        <v/>
      </c>
    </row>
    <row r="925" spans="11:27" customFormat="1">
      <c r="K925">
        <f>IF(ISNUMBER(SEARCH($A$3,L925)),MAX($K$1:K924)+1,0)</f>
        <v>0</v>
      </c>
      <c r="L925" t="s">
        <v>5801</v>
      </c>
      <c r="M925" t="s">
        <v>5800</v>
      </c>
      <c r="Z925" s="32" t="str">
        <f>IFERROR(VLOOKUP(ROWS($Z$2:Z925),K925:$L$6000,2,0),"")</f>
        <v/>
      </c>
      <c r="AA925" t="str">
        <f>IFERROR(VLOOKUP(ROWS($AA$2:AA925),K925:$M$6000,3,0),"")</f>
        <v/>
      </c>
    </row>
    <row r="926" spans="11:27" customFormat="1">
      <c r="K926">
        <f>IF(ISNUMBER(SEARCH($A$3,L926)),MAX($K$1:K925)+1,0)</f>
        <v>0</v>
      </c>
      <c r="L926" t="s">
        <v>5799</v>
      </c>
      <c r="M926" t="s">
        <v>5798</v>
      </c>
      <c r="Z926" s="32" t="str">
        <f>IFERROR(VLOOKUP(ROWS($Z$2:Z926),K926:$L$6000,2,0),"")</f>
        <v/>
      </c>
      <c r="AA926" t="str">
        <f>IFERROR(VLOOKUP(ROWS($AA$2:AA926),K926:$M$6000,3,0),"")</f>
        <v/>
      </c>
    </row>
    <row r="927" spans="11:27" customFormat="1">
      <c r="K927">
        <f>IF(ISNUMBER(SEARCH($A$3,L927)),MAX($K$1:K926)+1,0)</f>
        <v>0</v>
      </c>
      <c r="L927" t="s">
        <v>5797</v>
      </c>
      <c r="M927" t="s">
        <v>5796</v>
      </c>
      <c r="Z927" s="32" t="str">
        <f>IFERROR(VLOOKUP(ROWS($Z$2:Z927),K927:$L$6000,2,0),"")</f>
        <v/>
      </c>
      <c r="AA927" t="str">
        <f>IFERROR(VLOOKUP(ROWS($AA$2:AA927),K927:$M$6000,3,0),"")</f>
        <v/>
      </c>
    </row>
    <row r="928" spans="11:27" customFormat="1">
      <c r="K928">
        <f>IF(ISNUMBER(SEARCH($A$3,L928)),MAX($K$1:K927)+1,0)</f>
        <v>0</v>
      </c>
      <c r="L928" t="s">
        <v>5795</v>
      </c>
      <c r="M928" t="s">
        <v>5794</v>
      </c>
      <c r="Z928" s="32" t="str">
        <f>IFERROR(VLOOKUP(ROWS($Z$2:Z928),K928:$L$6000,2,0),"")</f>
        <v/>
      </c>
      <c r="AA928" t="str">
        <f>IFERROR(VLOOKUP(ROWS($AA$2:AA928),K928:$M$6000,3,0),"")</f>
        <v/>
      </c>
    </row>
    <row r="929" spans="11:27" customFormat="1">
      <c r="K929">
        <f>IF(ISNUMBER(SEARCH($A$3,L929)),MAX($K$1:K928)+1,0)</f>
        <v>0</v>
      </c>
      <c r="L929" t="s">
        <v>5793</v>
      </c>
      <c r="M929" t="s">
        <v>5792</v>
      </c>
      <c r="Z929" s="32" t="str">
        <f>IFERROR(VLOOKUP(ROWS($Z$2:Z929),K929:$L$6000,2,0),"")</f>
        <v/>
      </c>
      <c r="AA929" t="str">
        <f>IFERROR(VLOOKUP(ROWS($AA$2:AA929),K929:$M$6000,3,0),"")</f>
        <v/>
      </c>
    </row>
    <row r="930" spans="11:27" customFormat="1">
      <c r="K930">
        <f>IF(ISNUMBER(SEARCH($A$3,L930)),MAX($K$1:K929)+1,0)</f>
        <v>0</v>
      </c>
      <c r="L930" t="s">
        <v>5791</v>
      </c>
      <c r="M930" t="s">
        <v>5790</v>
      </c>
      <c r="Z930" s="32" t="str">
        <f>IFERROR(VLOOKUP(ROWS($Z$2:Z930),K930:$L$6000,2,0),"")</f>
        <v/>
      </c>
      <c r="AA930" t="str">
        <f>IFERROR(VLOOKUP(ROWS($AA$2:AA930),K930:$M$6000,3,0),"")</f>
        <v/>
      </c>
    </row>
    <row r="931" spans="11:27" customFormat="1">
      <c r="K931">
        <f>IF(ISNUMBER(SEARCH($A$3,L931)),MAX($K$1:K930)+1,0)</f>
        <v>0</v>
      </c>
      <c r="L931" t="s">
        <v>5788</v>
      </c>
      <c r="M931" t="s">
        <v>5789</v>
      </c>
      <c r="Z931" s="32" t="str">
        <f>IFERROR(VLOOKUP(ROWS($Z$2:Z931),K931:$L$6000,2,0),"")</f>
        <v/>
      </c>
      <c r="AA931" t="str">
        <f>IFERROR(VLOOKUP(ROWS($AA$2:AA931),K931:$M$6000,3,0),"")</f>
        <v/>
      </c>
    </row>
    <row r="932" spans="11:27" customFormat="1">
      <c r="K932">
        <f>IF(ISNUMBER(SEARCH($A$3,L932)),MAX($K$1:K931)+1,0)</f>
        <v>0</v>
      </c>
      <c r="L932" t="s">
        <v>5788</v>
      </c>
      <c r="M932" t="s">
        <v>5787</v>
      </c>
      <c r="Z932" s="32" t="str">
        <f>IFERROR(VLOOKUP(ROWS($Z$2:Z932),K932:$L$6000,2,0),"")</f>
        <v/>
      </c>
      <c r="AA932" t="str">
        <f>IFERROR(VLOOKUP(ROWS($AA$2:AA932),K932:$M$6000,3,0),"")</f>
        <v/>
      </c>
    </row>
    <row r="933" spans="11:27" customFormat="1">
      <c r="K933">
        <f>IF(ISNUMBER(SEARCH($A$3,L933)),MAX($K$1:K932)+1,0)</f>
        <v>0</v>
      </c>
      <c r="L933" t="s">
        <v>5786</v>
      </c>
      <c r="M933" t="s">
        <v>5785</v>
      </c>
      <c r="Z933" s="32" t="str">
        <f>IFERROR(VLOOKUP(ROWS($Z$2:Z933),K933:$L$6000,2,0),"")</f>
        <v/>
      </c>
      <c r="AA933" t="str">
        <f>IFERROR(VLOOKUP(ROWS($AA$2:AA933),K933:$M$6000,3,0),"")</f>
        <v/>
      </c>
    </row>
    <row r="934" spans="11:27" customFormat="1">
      <c r="K934">
        <f>IF(ISNUMBER(SEARCH($A$3,L934)),MAX($K$1:K933)+1,0)</f>
        <v>0</v>
      </c>
      <c r="L934" t="s">
        <v>5783</v>
      </c>
      <c r="M934" t="s">
        <v>5784</v>
      </c>
      <c r="Z934" s="32" t="str">
        <f>IFERROR(VLOOKUP(ROWS($Z$2:Z934),K934:$L$6000,2,0),"")</f>
        <v/>
      </c>
      <c r="AA934" t="str">
        <f>IFERROR(VLOOKUP(ROWS($AA$2:AA934),K934:$M$6000,3,0),"")</f>
        <v/>
      </c>
    </row>
    <row r="935" spans="11:27" customFormat="1">
      <c r="K935">
        <f>IF(ISNUMBER(SEARCH($A$3,L935)),MAX($K$1:K934)+1,0)</f>
        <v>0</v>
      </c>
      <c r="L935" t="s">
        <v>5783</v>
      </c>
      <c r="M935" t="s">
        <v>5782</v>
      </c>
      <c r="Z935" s="32" t="str">
        <f>IFERROR(VLOOKUP(ROWS($Z$2:Z935),K935:$L$6000,2,0),"")</f>
        <v/>
      </c>
      <c r="AA935" t="str">
        <f>IFERROR(VLOOKUP(ROWS($AA$2:AA935),K935:$M$6000,3,0),"")</f>
        <v/>
      </c>
    </row>
    <row r="936" spans="11:27" customFormat="1">
      <c r="K936">
        <f>IF(ISNUMBER(SEARCH($A$3,L936)),MAX($K$1:K935)+1,0)</f>
        <v>0</v>
      </c>
      <c r="L936" t="s">
        <v>5781</v>
      </c>
      <c r="M936" t="s">
        <v>5780</v>
      </c>
      <c r="Z936" s="32" t="str">
        <f>IFERROR(VLOOKUP(ROWS($Z$2:Z936),K936:$L$6000,2,0),"")</f>
        <v/>
      </c>
      <c r="AA936" t="str">
        <f>IFERROR(VLOOKUP(ROWS($AA$2:AA936),K936:$M$6000,3,0),"")</f>
        <v/>
      </c>
    </row>
    <row r="937" spans="11:27" customFormat="1">
      <c r="K937">
        <f>IF(ISNUMBER(SEARCH($A$3,L937)),MAX($K$1:K936)+1,0)</f>
        <v>0</v>
      </c>
      <c r="L937" t="s">
        <v>5779</v>
      </c>
      <c r="M937" t="s">
        <v>5778</v>
      </c>
      <c r="Z937" s="32" t="str">
        <f>IFERROR(VLOOKUP(ROWS($Z$2:Z937),K937:$L$6000,2,0),"")</f>
        <v/>
      </c>
      <c r="AA937" t="str">
        <f>IFERROR(VLOOKUP(ROWS($AA$2:AA937),K937:$M$6000,3,0),"")</f>
        <v/>
      </c>
    </row>
    <row r="938" spans="11:27" customFormat="1">
      <c r="K938">
        <f>IF(ISNUMBER(SEARCH($A$3,L938)),MAX($K$1:K937)+1,0)</f>
        <v>0</v>
      </c>
      <c r="L938" t="s">
        <v>5777</v>
      </c>
      <c r="M938" t="s">
        <v>5776</v>
      </c>
      <c r="Z938" s="32" t="str">
        <f>IFERROR(VLOOKUP(ROWS($Z$2:Z938),K938:$L$6000,2,0),"")</f>
        <v/>
      </c>
      <c r="AA938" t="str">
        <f>IFERROR(VLOOKUP(ROWS($AA$2:AA938),K938:$M$6000,3,0),"")</f>
        <v/>
      </c>
    </row>
    <row r="939" spans="11:27" customFormat="1">
      <c r="K939">
        <f>IF(ISNUMBER(SEARCH($A$3,L939)),MAX($K$1:K938)+1,0)</f>
        <v>0</v>
      </c>
      <c r="L939" t="s">
        <v>5775</v>
      </c>
      <c r="M939" t="s">
        <v>5774</v>
      </c>
      <c r="Z939" s="32" t="str">
        <f>IFERROR(VLOOKUP(ROWS($Z$2:Z939),K939:$L$6000,2,0),"")</f>
        <v/>
      </c>
      <c r="AA939" t="str">
        <f>IFERROR(VLOOKUP(ROWS($AA$2:AA939),K939:$M$6000,3,0),"")</f>
        <v/>
      </c>
    </row>
    <row r="940" spans="11:27" customFormat="1">
      <c r="K940">
        <f>IF(ISNUMBER(SEARCH($A$3,L940)),MAX($K$1:K939)+1,0)</f>
        <v>0</v>
      </c>
      <c r="L940" t="s">
        <v>5773</v>
      </c>
      <c r="M940" t="s">
        <v>5772</v>
      </c>
      <c r="Z940" s="32" t="str">
        <f>IFERROR(VLOOKUP(ROWS($Z$2:Z940),K940:$L$6000,2,0),"")</f>
        <v/>
      </c>
      <c r="AA940" t="str">
        <f>IFERROR(VLOOKUP(ROWS($AA$2:AA940),K940:$M$6000,3,0),"")</f>
        <v/>
      </c>
    </row>
    <row r="941" spans="11:27" customFormat="1">
      <c r="K941">
        <f>IF(ISNUMBER(SEARCH($A$3,L941)),MAX($K$1:K940)+1,0)</f>
        <v>0</v>
      </c>
      <c r="L941" t="s">
        <v>5771</v>
      </c>
      <c r="M941" t="s">
        <v>5770</v>
      </c>
      <c r="Z941" s="32" t="str">
        <f>IFERROR(VLOOKUP(ROWS($Z$2:Z941),K941:$L$6000,2,0),"")</f>
        <v/>
      </c>
      <c r="AA941" t="str">
        <f>IFERROR(VLOOKUP(ROWS($AA$2:AA941),K941:$M$6000,3,0),"")</f>
        <v/>
      </c>
    </row>
    <row r="942" spans="11:27" customFormat="1">
      <c r="K942">
        <f>IF(ISNUMBER(SEARCH($A$3,L942)),MAX($K$1:K941)+1,0)</f>
        <v>0</v>
      </c>
      <c r="L942" t="s">
        <v>5769</v>
      </c>
      <c r="M942" t="s">
        <v>5768</v>
      </c>
      <c r="Z942" s="32" t="str">
        <f>IFERROR(VLOOKUP(ROWS($Z$2:Z942),K942:$L$6000,2,0),"")</f>
        <v/>
      </c>
      <c r="AA942" t="str">
        <f>IFERROR(VLOOKUP(ROWS($AA$2:AA942),K942:$M$6000,3,0),"")</f>
        <v/>
      </c>
    </row>
    <row r="943" spans="11:27" customFormat="1">
      <c r="K943">
        <f>IF(ISNUMBER(SEARCH($A$3,L943)),MAX($K$1:K942)+1,0)</f>
        <v>0</v>
      </c>
      <c r="L943" t="s">
        <v>5766</v>
      </c>
      <c r="M943" t="s">
        <v>5767</v>
      </c>
      <c r="Z943" s="32" t="str">
        <f>IFERROR(VLOOKUP(ROWS($Z$2:Z943),K943:$L$6000,2,0),"")</f>
        <v/>
      </c>
      <c r="AA943" t="str">
        <f>IFERROR(VLOOKUP(ROWS($AA$2:AA943),K943:$M$6000,3,0),"")</f>
        <v/>
      </c>
    </row>
    <row r="944" spans="11:27" customFormat="1">
      <c r="K944">
        <f>IF(ISNUMBER(SEARCH($A$3,L944)),MAX($K$1:K943)+1,0)</f>
        <v>0</v>
      </c>
      <c r="L944" t="s">
        <v>5766</v>
      </c>
      <c r="M944" t="s">
        <v>5765</v>
      </c>
      <c r="Z944" s="32" t="str">
        <f>IFERROR(VLOOKUP(ROWS($Z$2:Z944),K944:$L$6000,2,0),"")</f>
        <v/>
      </c>
      <c r="AA944" t="str">
        <f>IFERROR(VLOOKUP(ROWS($AA$2:AA944),K944:$M$6000,3,0),"")</f>
        <v/>
      </c>
    </row>
    <row r="945" spans="11:27" customFormat="1">
      <c r="K945">
        <f>IF(ISNUMBER(SEARCH($A$3,L945)),MAX($K$1:K944)+1,0)</f>
        <v>0</v>
      </c>
      <c r="L945" t="s">
        <v>5764</v>
      </c>
      <c r="M945" t="s">
        <v>5763</v>
      </c>
      <c r="Z945" s="32" t="str">
        <f>IFERROR(VLOOKUP(ROWS($Z$2:Z945),K945:$L$6000,2,0),"")</f>
        <v/>
      </c>
      <c r="AA945" t="str">
        <f>IFERROR(VLOOKUP(ROWS($AA$2:AA945),K945:$M$6000,3,0),"")</f>
        <v/>
      </c>
    </row>
    <row r="946" spans="11:27" customFormat="1">
      <c r="K946">
        <f>IF(ISNUMBER(SEARCH($A$3,L946)),MAX($K$1:K945)+1,0)</f>
        <v>0</v>
      </c>
      <c r="L946" t="s">
        <v>5762</v>
      </c>
      <c r="M946" t="s">
        <v>5761</v>
      </c>
      <c r="Z946" s="32" t="str">
        <f>IFERROR(VLOOKUP(ROWS($Z$2:Z946),K946:$L$6000,2,0),"")</f>
        <v/>
      </c>
      <c r="AA946" t="str">
        <f>IFERROR(VLOOKUP(ROWS($AA$2:AA946),K946:$M$6000,3,0),"")</f>
        <v/>
      </c>
    </row>
    <row r="947" spans="11:27" customFormat="1">
      <c r="K947">
        <f>IF(ISNUMBER(SEARCH($A$3,L947)),MAX($K$1:K946)+1,0)</f>
        <v>0</v>
      </c>
      <c r="L947" t="s">
        <v>5759</v>
      </c>
      <c r="M947" t="s">
        <v>5760</v>
      </c>
      <c r="Z947" s="32" t="str">
        <f>IFERROR(VLOOKUP(ROWS($Z$2:Z947),K947:$L$6000,2,0),"")</f>
        <v/>
      </c>
      <c r="AA947" t="str">
        <f>IFERROR(VLOOKUP(ROWS($AA$2:AA947),K947:$M$6000,3,0),"")</f>
        <v/>
      </c>
    </row>
    <row r="948" spans="11:27" customFormat="1">
      <c r="K948">
        <f>IF(ISNUMBER(SEARCH($A$3,L948)),MAX($K$1:K947)+1,0)</f>
        <v>0</v>
      </c>
      <c r="L948" t="s">
        <v>5759</v>
      </c>
      <c r="M948" t="s">
        <v>5758</v>
      </c>
      <c r="Z948" s="32" t="str">
        <f>IFERROR(VLOOKUP(ROWS($Z$2:Z948),K948:$L$6000,2,0),"")</f>
        <v/>
      </c>
      <c r="AA948" t="str">
        <f>IFERROR(VLOOKUP(ROWS($AA$2:AA948),K948:$M$6000,3,0),"")</f>
        <v/>
      </c>
    </row>
    <row r="949" spans="11:27" customFormat="1">
      <c r="K949">
        <f>IF(ISNUMBER(SEARCH($A$3,L949)),MAX($K$1:K948)+1,0)</f>
        <v>0</v>
      </c>
      <c r="L949" t="s">
        <v>5757</v>
      </c>
      <c r="M949" t="s">
        <v>5756</v>
      </c>
      <c r="Z949" s="32" t="str">
        <f>IFERROR(VLOOKUP(ROWS($Z$2:Z949),K949:$L$6000,2,0),"")</f>
        <v/>
      </c>
      <c r="AA949" t="str">
        <f>IFERROR(VLOOKUP(ROWS($AA$2:AA949),K949:$M$6000,3,0),"")</f>
        <v/>
      </c>
    </row>
    <row r="950" spans="11:27" customFormat="1">
      <c r="K950">
        <f>IF(ISNUMBER(SEARCH($A$3,L950)),MAX($K$1:K949)+1,0)</f>
        <v>0</v>
      </c>
      <c r="L950" t="s">
        <v>5755</v>
      </c>
      <c r="M950" t="s">
        <v>5754</v>
      </c>
      <c r="Z950" s="32" t="str">
        <f>IFERROR(VLOOKUP(ROWS($Z$2:Z950),K950:$L$6000,2,0),"")</f>
        <v/>
      </c>
      <c r="AA950" t="str">
        <f>IFERROR(VLOOKUP(ROWS($AA$2:AA950),K950:$M$6000,3,0),"")</f>
        <v/>
      </c>
    </row>
    <row r="951" spans="11:27" customFormat="1">
      <c r="K951">
        <f>IF(ISNUMBER(SEARCH($A$3,L951)),MAX($K$1:K950)+1,0)</f>
        <v>0</v>
      </c>
      <c r="L951" t="s">
        <v>5753</v>
      </c>
      <c r="M951" t="s">
        <v>5752</v>
      </c>
      <c r="Z951" s="32" t="str">
        <f>IFERROR(VLOOKUP(ROWS($Z$2:Z951),K951:$L$6000,2,0),"")</f>
        <v/>
      </c>
      <c r="AA951" t="str">
        <f>IFERROR(VLOOKUP(ROWS($AA$2:AA951),K951:$M$6000,3,0),"")</f>
        <v/>
      </c>
    </row>
    <row r="952" spans="11:27" customFormat="1">
      <c r="K952">
        <f>IF(ISNUMBER(SEARCH($A$3,L952)),MAX($K$1:K951)+1,0)</f>
        <v>0</v>
      </c>
      <c r="L952" t="s">
        <v>5751</v>
      </c>
      <c r="M952" t="s">
        <v>5750</v>
      </c>
      <c r="Z952" s="32" t="str">
        <f>IFERROR(VLOOKUP(ROWS($Z$2:Z952),K952:$L$6000,2,0),"")</f>
        <v/>
      </c>
      <c r="AA952" t="str">
        <f>IFERROR(VLOOKUP(ROWS($AA$2:AA952),K952:$M$6000,3,0),"")</f>
        <v/>
      </c>
    </row>
    <row r="953" spans="11:27" customFormat="1">
      <c r="K953">
        <f>IF(ISNUMBER(SEARCH($A$3,L953)),MAX($K$1:K952)+1,0)</f>
        <v>0</v>
      </c>
      <c r="L953" t="s">
        <v>5748</v>
      </c>
      <c r="M953" t="s">
        <v>5749</v>
      </c>
      <c r="Z953" s="32" t="str">
        <f>IFERROR(VLOOKUP(ROWS($Z$2:Z953),K953:$L$6000,2,0),"")</f>
        <v/>
      </c>
      <c r="AA953" t="str">
        <f>IFERROR(VLOOKUP(ROWS($AA$2:AA953),K953:$M$6000,3,0),"")</f>
        <v/>
      </c>
    </row>
    <row r="954" spans="11:27" customFormat="1">
      <c r="K954">
        <f>IF(ISNUMBER(SEARCH($A$3,L954)),MAX($K$1:K953)+1,0)</f>
        <v>0</v>
      </c>
      <c r="L954" t="s">
        <v>5748</v>
      </c>
      <c r="M954" t="s">
        <v>5747</v>
      </c>
      <c r="Z954" s="32" t="str">
        <f>IFERROR(VLOOKUP(ROWS($Z$2:Z954),K954:$L$6000,2,0),"")</f>
        <v/>
      </c>
      <c r="AA954" t="str">
        <f>IFERROR(VLOOKUP(ROWS($AA$2:AA954),K954:$M$6000,3,0),"")</f>
        <v/>
      </c>
    </row>
    <row r="955" spans="11:27" customFormat="1">
      <c r="K955">
        <f>IF(ISNUMBER(SEARCH($A$3,L955)),MAX($K$1:K954)+1,0)</f>
        <v>0</v>
      </c>
      <c r="L955" t="s">
        <v>5746</v>
      </c>
      <c r="M955" t="s">
        <v>5745</v>
      </c>
      <c r="Z955" s="32" t="str">
        <f>IFERROR(VLOOKUP(ROWS($Z$2:Z955),K955:$L$6000,2,0),"")</f>
        <v/>
      </c>
      <c r="AA955" t="str">
        <f>IFERROR(VLOOKUP(ROWS($AA$2:AA955),K955:$M$6000,3,0),"")</f>
        <v/>
      </c>
    </row>
    <row r="956" spans="11:27" customFormat="1">
      <c r="K956">
        <f>IF(ISNUMBER(SEARCH($A$3,L956)),MAX($K$1:K955)+1,0)</f>
        <v>0</v>
      </c>
      <c r="L956" t="s">
        <v>5743</v>
      </c>
      <c r="M956" t="s">
        <v>5744</v>
      </c>
      <c r="Z956" s="32" t="str">
        <f>IFERROR(VLOOKUP(ROWS($Z$2:Z956),K956:$L$6000,2,0),"")</f>
        <v/>
      </c>
      <c r="AA956" t="str">
        <f>IFERROR(VLOOKUP(ROWS($AA$2:AA956),K956:$M$6000,3,0),"")</f>
        <v/>
      </c>
    </row>
    <row r="957" spans="11:27" customFormat="1">
      <c r="K957">
        <f>IF(ISNUMBER(SEARCH($A$3,L957)),MAX($K$1:K956)+1,0)</f>
        <v>0</v>
      </c>
      <c r="L957" t="s">
        <v>5743</v>
      </c>
      <c r="M957" t="s">
        <v>5742</v>
      </c>
      <c r="Z957" s="32" t="str">
        <f>IFERROR(VLOOKUP(ROWS($Z$2:Z957),K957:$L$6000,2,0),"")</f>
        <v/>
      </c>
      <c r="AA957" t="str">
        <f>IFERROR(VLOOKUP(ROWS($AA$2:AA957),K957:$M$6000,3,0),"")</f>
        <v/>
      </c>
    </row>
    <row r="958" spans="11:27" customFormat="1">
      <c r="K958">
        <f>IF(ISNUMBER(SEARCH($A$3,L958)),MAX($K$1:K957)+1,0)</f>
        <v>0</v>
      </c>
      <c r="L958" t="s">
        <v>5741</v>
      </c>
      <c r="M958" t="s">
        <v>5740</v>
      </c>
      <c r="Z958" s="32" t="str">
        <f>IFERROR(VLOOKUP(ROWS($Z$2:Z958),K958:$L$6000,2,0),"")</f>
        <v/>
      </c>
      <c r="AA958" t="str">
        <f>IFERROR(VLOOKUP(ROWS($AA$2:AA958),K958:$M$6000,3,0),"")</f>
        <v/>
      </c>
    </row>
    <row r="959" spans="11:27" customFormat="1">
      <c r="K959">
        <f>IF(ISNUMBER(SEARCH($A$3,L959)),MAX($K$1:K958)+1,0)</f>
        <v>0</v>
      </c>
      <c r="L959" t="s">
        <v>5738</v>
      </c>
      <c r="M959" t="s">
        <v>5739</v>
      </c>
      <c r="Z959" s="32" t="str">
        <f>IFERROR(VLOOKUP(ROWS($Z$2:Z959),K959:$L$6000,2,0),"")</f>
        <v/>
      </c>
      <c r="AA959" t="str">
        <f>IFERROR(VLOOKUP(ROWS($AA$2:AA959),K959:$M$6000,3,0),"")</f>
        <v/>
      </c>
    </row>
    <row r="960" spans="11:27" customFormat="1">
      <c r="K960">
        <f>IF(ISNUMBER(SEARCH($A$3,L960)),MAX($K$1:K959)+1,0)</f>
        <v>0</v>
      </c>
      <c r="L960" t="s">
        <v>5738</v>
      </c>
      <c r="M960" t="s">
        <v>5737</v>
      </c>
      <c r="Z960" s="32" t="str">
        <f>IFERROR(VLOOKUP(ROWS($Z$2:Z960),K960:$L$6000,2,0),"")</f>
        <v/>
      </c>
      <c r="AA960" t="str">
        <f>IFERROR(VLOOKUP(ROWS($AA$2:AA960),K960:$M$6000,3,0),"")</f>
        <v/>
      </c>
    </row>
    <row r="961" spans="11:27" customFormat="1">
      <c r="K961">
        <f>IF(ISNUMBER(SEARCH($A$3,L961)),MAX($K$1:K960)+1,0)</f>
        <v>0</v>
      </c>
      <c r="L961" t="s">
        <v>5735</v>
      </c>
      <c r="M961" t="s">
        <v>5736</v>
      </c>
      <c r="Z961" s="32" t="str">
        <f>IFERROR(VLOOKUP(ROWS($Z$2:Z961),K961:$L$6000,2,0),"")</f>
        <v/>
      </c>
      <c r="AA961" t="str">
        <f>IFERROR(VLOOKUP(ROWS($AA$2:AA961),K961:$M$6000,3,0),"")</f>
        <v/>
      </c>
    </row>
    <row r="962" spans="11:27" customFormat="1">
      <c r="K962">
        <f>IF(ISNUMBER(SEARCH($A$3,L962)),MAX($K$1:K961)+1,0)</f>
        <v>0</v>
      </c>
      <c r="L962" t="s">
        <v>5735</v>
      </c>
      <c r="M962" t="s">
        <v>5734</v>
      </c>
      <c r="Z962" s="32" t="str">
        <f>IFERROR(VLOOKUP(ROWS($Z$2:Z962),K962:$L$6000,2,0),"")</f>
        <v/>
      </c>
      <c r="AA962" t="str">
        <f>IFERROR(VLOOKUP(ROWS($AA$2:AA962),K962:$M$6000,3,0),"")</f>
        <v/>
      </c>
    </row>
    <row r="963" spans="11:27" customFormat="1">
      <c r="K963">
        <f>IF(ISNUMBER(SEARCH($A$3,L963)),MAX($K$1:K962)+1,0)</f>
        <v>0</v>
      </c>
      <c r="L963" t="s">
        <v>5732</v>
      </c>
      <c r="M963" t="s">
        <v>5733</v>
      </c>
      <c r="Z963" s="32" t="str">
        <f>IFERROR(VLOOKUP(ROWS($Z$2:Z963),K963:$L$6000,2,0),"")</f>
        <v/>
      </c>
      <c r="AA963" t="str">
        <f>IFERROR(VLOOKUP(ROWS($AA$2:AA963),K963:$M$6000,3,0),"")</f>
        <v/>
      </c>
    </row>
    <row r="964" spans="11:27" customFormat="1">
      <c r="K964">
        <f>IF(ISNUMBER(SEARCH($A$3,L964)),MAX($K$1:K963)+1,0)</f>
        <v>0</v>
      </c>
      <c r="L964" t="s">
        <v>5732</v>
      </c>
      <c r="M964" t="s">
        <v>5731</v>
      </c>
      <c r="Z964" s="32" t="str">
        <f>IFERROR(VLOOKUP(ROWS($Z$2:Z964),K964:$L$6000,2,0),"")</f>
        <v/>
      </c>
      <c r="AA964" t="str">
        <f>IFERROR(VLOOKUP(ROWS($AA$2:AA964),K964:$M$6000,3,0),"")</f>
        <v/>
      </c>
    </row>
    <row r="965" spans="11:27" customFormat="1">
      <c r="K965">
        <f>IF(ISNUMBER(SEARCH($A$3,L965)),MAX($K$1:K964)+1,0)</f>
        <v>0</v>
      </c>
      <c r="L965" t="s">
        <v>5729</v>
      </c>
      <c r="M965" t="s">
        <v>5730</v>
      </c>
      <c r="Z965" s="32" t="str">
        <f>IFERROR(VLOOKUP(ROWS($Z$2:Z965),K965:$L$6000,2,0),"")</f>
        <v/>
      </c>
      <c r="AA965" t="str">
        <f>IFERROR(VLOOKUP(ROWS($AA$2:AA965),K965:$M$6000,3,0),"")</f>
        <v/>
      </c>
    </row>
    <row r="966" spans="11:27" customFormat="1">
      <c r="K966">
        <f>IF(ISNUMBER(SEARCH($A$3,L966)),MAX($K$1:K965)+1,0)</f>
        <v>0</v>
      </c>
      <c r="L966" t="s">
        <v>5729</v>
      </c>
      <c r="M966" t="s">
        <v>5728</v>
      </c>
      <c r="Z966" s="32" t="str">
        <f>IFERROR(VLOOKUP(ROWS($Z$2:Z966),K966:$L$6000,2,0),"")</f>
        <v/>
      </c>
      <c r="AA966" t="str">
        <f>IFERROR(VLOOKUP(ROWS($AA$2:AA966),K966:$M$6000,3,0),"")</f>
        <v/>
      </c>
    </row>
    <row r="967" spans="11:27" customFormat="1">
      <c r="K967">
        <f>IF(ISNUMBER(SEARCH($A$3,L967)),MAX($K$1:K966)+1,0)</f>
        <v>0</v>
      </c>
      <c r="L967" t="s">
        <v>5727</v>
      </c>
      <c r="M967" t="s">
        <v>5726</v>
      </c>
      <c r="Z967" s="32" t="str">
        <f>IFERROR(VLOOKUP(ROWS($Z$2:Z967),K967:$L$6000,2,0),"")</f>
        <v/>
      </c>
      <c r="AA967" t="str">
        <f>IFERROR(VLOOKUP(ROWS($AA$2:AA967),K967:$M$6000,3,0),"")</f>
        <v/>
      </c>
    </row>
    <row r="968" spans="11:27" customFormat="1">
      <c r="K968">
        <f>IF(ISNUMBER(SEARCH($A$3,L968)),MAX($K$1:K967)+1,0)</f>
        <v>0</v>
      </c>
      <c r="L968" t="s">
        <v>5725</v>
      </c>
      <c r="M968" t="s">
        <v>5724</v>
      </c>
      <c r="Z968" s="32" t="str">
        <f>IFERROR(VLOOKUP(ROWS($Z$2:Z968),K968:$L$6000,2,0),"")</f>
        <v/>
      </c>
      <c r="AA968" t="str">
        <f>IFERROR(VLOOKUP(ROWS($AA$2:AA968),K968:$M$6000,3,0),"")</f>
        <v/>
      </c>
    </row>
    <row r="969" spans="11:27" customFormat="1">
      <c r="K969">
        <f>IF(ISNUMBER(SEARCH($A$3,L969)),MAX($K$1:K968)+1,0)</f>
        <v>0</v>
      </c>
      <c r="L969" t="s">
        <v>5723</v>
      </c>
      <c r="M969" t="s">
        <v>5722</v>
      </c>
      <c r="Z969" s="32" t="str">
        <f>IFERROR(VLOOKUP(ROWS($Z$2:Z969),K969:$L$6000,2,0),"")</f>
        <v/>
      </c>
      <c r="AA969" t="str">
        <f>IFERROR(VLOOKUP(ROWS($AA$2:AA969),K969:$M$6000,3,0),"")</f>
        <v/>
      </c>
    </row>
    <row r="970" spans="11:27" customFormat="1">
      <c r="K970">
        <f>IF(ISNUMBER(SEARCH($A$3,L970)),MAX($K$1:K969)+1,0)</f>
        <v>0</v>
      </c>
      <c r="L970" t="s">
        <v>5721</v>
      </c>
      <c r="M970" t="s">
        <v>5720</v>
      </c>
      <c r="Z970" s="32" t="str">
        <f>IFERROR(VLOOKUP(ROWS($Z$2:Z970),K970:$L$6000,2,0),"")</f>
        <v/>
      </c>
      <c r="AA970" t="str">
        <f>IFERROR(VLOOKUP(ROWS($AA$2:AA970),K970:$M$6000,3,0),"")</f>
        <v/>
      </c>
    </row>
    <row r="971" spans="11:27" customFormat="1">
      <c r="K971">
        <f>IF(ISNUMBER(SEARCH($A$3,L971)),MAX($K$1:K970)+1,0)</f>
        <v>0</v>
      </c>
      <c r="L971" t="s">
        <v>5717</v>
      </c>
      <c r="M971" t="s">
        <v>5719</v>
      </c>
      <c r="Z971" s="32" t="str">
        <f>IFERROR(VLOOKUP(ROWS($Z$2:Z971),K971:$L$6000,2,0),"")</f>
        <v/>
      </c>
      <c r="AA971" t="str">
        <f>IFERROR(VLOOKUP(ROWS($AA$2:AA971),K971:$M$6000,3,0),"")</f>
        <v/>
      </c>
    </row>
    <row r="972" spans="11:27" customFormat="1">
      <c r="K972">
        <f>IF(ISNUMBER(SEARCH($A$3,L972)),MAX($K$1:K971)+1,0)</f>
        <v>0</v>
      </c>
      <c r="L972" t="s">
        <v>5717</v>
      </c>
      <c r="M972" t="s">
        <v>5718</v>
      </c>
      <c r="Z972" s="32" t="str">
        <f>IFERROR(VLOOKUP(ROWS($Z$2:Z972),K972:$L$6000,2,0),"")</f>
        <v/>
      </c>
      <c r="AA972" t="str">
        <f>IFERROR(VLOOKUP(ROWS($AA$2:AA972),K972:$M$6000,3,0),"")</f>
        <v/>
      </c>
    </row>
    <row r="973" spans="11:27" customFormat="1">
      <c r="K973">
        <f>IF(ISNUMBER(SEARCH($A$3,L973)),MAX($K$1:K972)+1,0)</f>
        <v>0</v>
      </c>
      <c r="L973" t="s">
        <v>5717</v>
      </c>
      <c r="M973" t="s">
        <v>5716</v>
      </c>
      <c r="Z973" s="32" t="str">
        <f>IFERROR(VLOOKUP(ROWS($Z$2:Z973),K973:$L$6000,2,0),"")</f>
        <v/>
      </c>
      <c r="AA973" t="str">
        <f>IFERROR(VLOOKUP(ROWS($AA$2:AA973),K973:$M$6000,3,0),"")</f>
        <v/>
      </c>
    </row>
    <row r="974" spans="11:27" customFormat="1">
      <c r="K974">
        <f>IF(ISNUMBER(SEARCH($A$3,L974)),MAX($K$1:K973)+1,0)</f>
        <v>0</v>
      </c>
      <c r="L974" t="s">
        <v>5714</v>
      </c>
      <c r="M974" t="s">
        <v>5715</v>
      </c>
      <c r="Z974" s="32" t="str">
        <f>IFERROR(VLOOKUP(ROWS($Z$2:Z974),K974:$L$6000,2,0),"")</f>
        <v/>
      </c>
      <c r="AA974" t="str">
        <f>IFERROR(VLOOKUP(ROWS($AA$2:AA974),K974:$M$6000,3,0),"")</f>
        <v/>
      </c>
    </row>
    <row r="975" spans="11:27" customFormat="1">
      <c r="K975">
        <f>IF(ISNUMBER(SEARCH($A$3,L975)),MAX($K$1:K974)+1,0)</f>
        <v>0</v>
      </c>
      <c r="L975" t="s">
        <v>5714</v>
      </c>
      <c r="M975" t="s">
        <v>5713</v>
      </c>
      <c r="Z975" s="32" t="str">
        <f>IFERROR(VLOOKUP(ROWS($Z$2:Z975),K975:$L$6000,2,0),"")</f>
        <v/>
      </c>
      <c r="AA975" t="str">
        <f>IFERROR(VLOOKUP(ROWS($AA$2:AA975),K975:$M$6000,3,0),"")</f>
        <v/>
      </c>
    </row>
    <row r="976" spans="11:27" customFormat="1">
      <c r="K976">
        <f>IF(ISNUMBER(SEARCH($A$3,L976)),MAX($K$1:K975)+1,0)</f>
        <v>0</v>
      </c>
      <c r="L976" t="s">
        <v>5711</v>
      </c>
      <c r="M976" t="s">
        <v>5712</v>
      </c>
      <c r="Z976" s="32" t="str">
        <f>IFERROR(VLOOKUP(ROWS($Z$2:Z976),K976:$L$6000,2,0),"")</f>
        <v/>
      </c>
      <c r="AA976" t="str">
        <f>IFERROR(VLOOKUP(ROWS($AA$2:AA976),K976:$M$6000,3,0),"")</f>
        <v/>
      </c>
    </row>
    <row r="977" spans="11:27" customFormat="1">
      <c r="K977">
        <f>IF(ISNUMBER(SEARCH($A$3,L977)),MAX($K$1:K976)+1,0)</f>
        <v>0</v>
      </c>
      <c r="L977" t="s">
        <v>5711</v>
      </c>
      <c r="M977" t="s">
        <v>5710</v>
      </c>
      <c r="Z977" s="32" t="str">
        <f>IFERROR(VLOOKUP(ROWS($Z$2:Z977),K977:$L$6000,2,0),"")</f>
        <v/>
      </c>
      <c r="AA977" t="str">
        <f>IFERROR(VLOOKUP(ROWS($AA$2:AA977),K977:$M$6000,3,0),"")</f>
        <v/>
      </c>
    </row>
    <row r="978" spans="11:27" customFormat="1">
      <c r="K978">
        <f>IF(ISNUMBER(SEARCH($A$3,L978)),MAX($K$1:K977)+1,0)</f>
        <v>0</v>
      </c>
      <c r="L978" t="s">
        <v>5708</v>
      </c>
      <c r="M978" t="s">
        <v>5709</v>
      </c>
      <c r="Z978" s="32" t="str">
        <f>IFERROR(VLOOKUP(ROWS($Z$2:Z978),K978:$L$6000,2,0),"")</f>
        <v/>
      </c>
      <c r="AA978" t="str">
        <f>IFERROR(VLOOKUP(ROWS($AA$2:AA978),K978:$M$6000,3,0),"")</f>
        <v/>
      </c>
    </row>
    <row r="979" spans="11:27" customFormat="1">
      <c r="K979">
        <f>IF(ISNUMBER(SEARCH($A$3,L979)),MAX($K$1:K978)+1,0)</f>
        <v>0</v>
      </c>
      <c r="L979" t="s">
        <v>5708</v>
      </c>
      <c r="M979" t="s">
        <v>5707</v>
      </c>
      <c r="Z979" s="32" t="str">
        <f>IFERROR(VLOOKUP(ROWS($Z$2:Z979),K979:$L$6000,2,0),"")</f>
        <v/>
      </c>
      <c r="AA979" t="str">
        <f>IFERROR(VLOOKUP(ROWS($AA$2:AA979),K979:$M$6000,3,0),"")</f>
        <v/>
      </c>
    </row>
    <row r="980" spans="11:27" customFormat="1">
      <c r="K980">
        <f>IF(ISNUMBER(SEARCH($A$3,L980)),MAX($K$1:K979)+1,0)</f>
        <v>0</v>
      </c>
      <c r="L980" t="s">
        <v>5706</v>
      </c>
      <c r="M980" t="s">
        <v>5705</v>
      </c>
      <c r="Z980" s="32" t="str">
        <f>IFERROR(VLOOKUP(ROWS($Z$2:Z980),K980:$L$6000,2,0),"")</f>
        <v/>
      </c>
      <c r="AA980" t="str">
        <f>IFERROR(VLOOKUP(ROWS($AA$2:AA980),K980:$M$6000,3,0),"")</f>
        <v/>
      </c>
    </row>
    <row r="981" spans="11:27" customFormat="1">
      <c r="K981">
        <f>IF(ISNUMBER(SEARCH($A$3,L981)),MAX($K$1:K980)+1,0)</f>
        <v>0</v>
      </c>
      <c r="L981" t="s">
        <v>5704</v>
      </c>
      <c r="M981" t="s">
        <v>5703</v>
      </c>
      <c r="Z981" s="32" t="str">
        <f>IFERROR(VLOOKUP(ROWS($Z$2:Z981),K981:$L$6000,2,0),"")</f>
        <v/>
      </c>
      <c r="AA981" t="str">
        <f>IFERROR(VLOOKUP(ROWS($AA$2:AA981),K981:$M$6000,3,0),"")</f>
        <v/>
      </c>
    </row>
    <row r="982" spans="11:27" customFormat="1">
      <c r="K982">
        <f>IF(ISNUMBER(SEARCH($A$3,L982)),MAX($K$1:K981)+1,0)</f>
        <v>0</v>
      </c>
      <c r="L982" t="s">
        <v>5701</v>
      </c>
      <c r="M982" t="s">
        <v>5702</v>
      </c>
      <c r="Z982" s="32" t="str">
        <f>IFERROR(VLOOKUP(ROWS($Z$2:Z982),K982:$L$6000,2,0),"")</f>
        <v/>
      </c>
      <c r="AA982" t="str">
        <f>IFERROR(VLOOKUP(ROWS($AA$2:AA982),K982:$M$6000,3,0),"")</f>
        <v/>
      </c>
    </row>
    <row r="983" spans="11:27" customFormat="1">
      <c r="K983">
        <f>IF(ISNUMBER(SEARCH($A$3,L983)),MAX($K$1:K982)+1,0)</f>
        <v>0</v>
      </c>
      <c r="L983" t="s">
        <v>5701</v>
      </c>
      <c r="M983" t="s">
        <v>5700</v>
      </c>
      <c r="Z983" s="32" t="str">
        <f>IFERROR(VLOOKUP(ROWS($Z$2:Z983),K983:$L$6000,2,0),"")</f>
        <v/>
      </c>
      <c r="AA983" t="str">
        <f>IFERROR(VLOOKUP(ROWS($AA$2:AA983),K983:$M$6000,3,0),"")</f>
        <v/>
      </c>
    </row>
    <row r="984" spans="11:27" customFormat="1">
      <c r="K984">
        <f>IF(ISNUMBER(SEARCH($A$3,L984)),MAX($K$1:K983)+1,0)</f>
        <v>0</v>
      </c>
      <c r="L984" t="s">
        <v>5699</v>
      </c>
      <c r="M984" t="s">
        <v>5698</v>
      </c>
      <c r="Z984" s="32" t="str">
        <f>IFERROR(VLOOKUP(ROWS($Z$2:Z984),K984:$L$6000,2,0),"")</f>
        <v/>
      </c>
      <c r="AA984" t="str">
        <f>IFERROR(VLOOKUP(ROWS($AA$2:AA984),K984:$M$6000,3,0),"")</f>
        <v/>
      </c>
    </row>
    <row r="985" spans="11:27" customFormat="1">
      <c r="K985">
        <f>IF(ISNUMBER(SEARCH($A$3,L985)),MAX($K$1:K984)+1,0)</f>
        <v>0</v>
      </c>
      <c r="L985" t="s">
        <v>5697</v>
      </c>
      <c r="M985" t="s">
        <v>5696</v>
      </c>
      <c r="Z985" s="32" t="str">
        <f>IFERROR(VLOOKUP(ROWS($Z$2:Z985),K985:$L$6000,2,0),"")</f>
        <v/>
      </c>
      <c r="AA985" t="str">
        <f>IFERROR(VLOOKUP(ROWS($AA$2:AA985),K985:$M$6000,3,0),"")</f>
        <v/>
      </c>
    </row>
    <row r="986" spans="11:27" customFormat="1">
      <c r="K986">
        <f>IF(ISNUMBER(SEARCH($A$3,L986)),MAX($K$1:K985)+1,0)</f>
        <v>0</v>
      </c>
      <c r="L986" t="s">
        <v>5695</v>
      </c>
      <c r="M986" t="s">
        <v>5694</v>
      </c>
      <c r="Z986" s="32" t="str">
        <f>IFERROR(VLOOKUP(ROWS($Z$2:Z986),K986:$L$6000,2,0),"")</f>
        <v/>
      </c>
      <c r="AA986" t="str">
        <f>IFERROR(VLOOKUP(ROWS($AA$2:AA986),K986:$M$6000,3,0),"")</f>
        <v/>
      </c>
    </row>
    <row r="987" spans="11:27" customFormat="1">
      <c r="K987">
        <f>IF(ISNUMBER(SEARCH($A$3,L987)),MAX($K$1:K986)+1,0)</f>
        <v>0</v>
      </c>
      <c r="L987" t="s">
        <v>5693</v>
      </c>
      <c r="M987" t="s">
        <v>5692</v>
      </c>
      <c r="Z987" s="32" t="str">
        <f>IFERROR(VLOOKUP(ROWS($Z$2:Z987),K987:$L$6000,2,0),"")</f>
        <v/>
      </c>
      <c r="AA987" t="str">
        <f>IFERROR(VLOOKUP(ROWS($AA$2:AA987),K987:$M$6000,3,0),"")</f>
        <v/>
      </c>
    </row>
    <row r="988" spans="11:27" customFormat="1">
      <c r="K988">
        <f>IF(ISNUMBER(SEARCH($A$3,L988)),MAX($K$1:K987)+1,0)</f>
        <v>0</v>
      </c>
      <c r="L988" t="s">
        <v>5691</v>
      </c>
      <c r="M988" t="s">
        <v>5690</v>
      </c>
      <c r="Z988" s="32" t="str">
        <f>IFERROR(VLOOKUP(ROWS($Z$2:Z988),K988:$L$6000,2,0),"")</f>
        <v/>
      </c>
      <c r="AA988" t="str">
        <f>IFERROR(VLOOKUP(ROWS($AA$2:AA988),K988:$M$6000,3,0),"")</f>
        <v/>
      </c>
    </row>
    <row r="989" spans="11:27" customFormat="1">
      <c r="K989">
        <f>IF(ISNUMBER(SEARCH($A$3,L989)),MAX($K$1:K988)+1,0)</f>
        <v>0</v>
      </c>
      <c r="L989" t="s">
        <v>5688</v>
      </c>
      <c r="M989" t="s">
        <v>5689</v>
      </c>
      <c r="Z989" s="32" t="str">
        <f>IFERROR(VLOOKUP(ROWS($Z$2:Z989),K989:$L$6000,2,0),"")</f>
        <v/>
      </c>
      <c r="AA989" t="str">
        <f>IFERROR(VLOOKUP(ROWS($AA$2:AA989),K989:$M$6000,3,0),"")</f>
        <v/>
      </c>
    </row>
    <row r="990" spans="11:27" customFormat="1">
      <c r="K990">
        <f>IF(ISNUMBER(SEARCH($A$3,L990)),MAX($K$1:K989)+1,0)</f>
        <v>0</v>
      </c>
      <c r="L990" t="s">
        <v>5688</v>
      </c>
      <c r="M990" t="s">
        <v>5687</v>
      </c>
      <c r="Z990" s="32" t="str">
        <f>IFERROR(VLOOKUP(ROWS($Z$2:Z990),K990:$L$6000,2,0),"")</f>
        <v/>
      </c>
      <c r="AA990" t="str">
        <f>IFERROR(VLOOKUP(ROWS($AA$2:AA990),K990:$M$6000,3,0),"")</f>
        <v/>
      </c>
    </row>
    <row r="991" spans="11:27" customFormat="1">
      <c r="K991">
        <f>IF(ISNUMBER(SEARCH($A$3,L991)),MAX($K$1:K990)+1,0)</f>
        <v>0</v>
      </c>
      <c r="L991" t="s">
        <v>5686</v>
      </c>
      <c r="M991" t="s">
        <v>5685</v>
      </c>
      <c r="Z991" s="32" t="str">
        <f>IFERROR(VLOOKUP(ROWS($Z$2:Z991),K991:$L$6000,2,0),"")</f>
        <v/>
      </c>
      <c r="AA991" t="str">
        <f>IFERROR(VLOOKUP(ROWS($AA$2:AA991),K991:$M$6000,3,0),"")</f>
        <v/>
      </c>
    </row>
    <row r="992" spans="11:27" customFormat="1">
      <c r="K992">
        <f>IF(ISNUMBER(SEARCH($A$3,L992)),MAX($K$1:K991)+1,0)</f>
        <v>0</v>
      </c>
      <c r="L992" t="s">
        <v>5683</v>
      </c>
      <c r="M992" t="s">
        <v>5684</v>
      </c>
      <c r="Z992" s="32" t="str">
        <f>IFERROR(VLOOKUP(ROWS($Z$2:Z992),K992:$L$6000,2,0),"")</f>
        <v/>
      </c>
      <c r="AA992" t="str">
        <f>IFERROR(VLOOKUP(ROWS($AA$2:AA992),K992:$M$6000,3,0),"")</f>
        <v/>
      </c>
    </row>
    <row r="993" spans="11:27" customFormat="1">
      <c r="K993">
        <f>IF(ISNUMBER(SEARCH($A$3,L993)),MAX($K$1:K992)+1,0)</f>
        <v>0</v>
      </c>
      <c r="L993" t="s">
        <v>5683</v>
      </c>
      <c r="M993" t="s">
        <v>5682</v>
      </c>
      <c r="Z993" s="32" t="str">
        <f>IFERROR(VLOOKUP(ROWS($Z$2:Z993),K993:$L$6000,2,0),"")</f>
        <v/>
      </c>
      <c r="AA993" t="str">
        <f>IFERROR(VLOOKUP(ROWS($AA$2:AA993),K993:$M$6000,3,0),"")</f>
        <v/>
      </c>
    </row>
    <row r="994" spans="11:27" customFormat="1">
      <c r="K994">
        <f>IF(ISNUMBER(SEARCH($A$3,L994)),MAX($K$1:K993)+1,0)</f>
        <v>0</v>
      </c>
      <c r="L994" t="s">
        <v>5681</v>
      </c>
      <c r="M994" t="s">
        <v>5680</v>
      </c>
      <c r="Z994" s="32" t="str">
        <f>IFERROR(VLOOKUP(ROWS($Z$2:Z994),K994:$L$6000,2,0),"")</f>
        <v/>
      </c>
      <c r="AA994" t="str">
        <f>IFERROR(VLOOKUP(ROWS($AA$2:AA994),K994:$M$6000,3,0),"")</f>
        <v/>
      </c>
    </row>
    <row r="995" spans="11:27" customFormat="1">
      <c r="K995">
        <f>IF(ISNUMBER(SEARCH($A$3,L995)),MAX($K$1:K994)+1,0)</f>
        <v>0</v>
      </c>
      <c r="L995" t="s">
        <v>5679</v>
      </c>
      <c r="M995" t="s">
        <v>5678</v>
      </c>
      <c r="Z995" s="32" t="str">
        <f>IFERROR(VLOOKUP(ROWS($Z$2:Z995),K995:$L$6000,2,0),"")</f>
        <v/>
      </c>
      <c r="AA995" t="str">
        <f>IFERROR(VLOOKUP(ROWS($AA$2:AA995),K995:$M$6000,3,0),"")</f>
        <v/>
      </c>
    </row>
    <row r="996" spans="11:27" customFormat="1">
      <c r="K996">
        <f>IF(ISNUMBER(SEARCH($A$3,L996)),MAX($K$1:K995)+1,0)</f>
        <v>0</v>
      </c>
      <c r="L996" t="s">
        <v>5676</v>
      </c>
      <c r="M996" t="s">
        <v>5677</v>
      </c>
      <c r="Z996" s="32" t="str">
        <f>IFERROR(VLOOKUP(ROWS($Z$2:Z996),K996:$L$6000,2,0),"")</f>
        <v/>
      </c>
      <c r="AA996" t="str">
        <f>IFERROR(VLOOKUP(ROWS($AA$2:AA996),K996:$M$6000,3,0),"")</f>
        <v/>
      </c>
    </row>
    <row r="997" spans="11:27" customFormat="1">
      <c r="K997">
        <f>IF(ISNUMBER(SEARCH($A$3,L997)),MAX($K$1:K996)+1,0)</f>
        <v>0</v>
      </c>
      <c r="L997" t="s">
        <v>5676</v>
      </c>
      <c r="M997" t="s">
        <v>5675</v>
      </c>
      <c r="Z997" s="32" t="str">
        <f>IFERROR(VLOOKUP(ROWS($Z$2:Z997),K997:$L$6000,2,0),"")</f>
        <v/>
      </c>
      <c r="AA997" t="str">
        <f>IFERROR(VLOOKUP(ROWS($AA$2:AA997),K997:$M$6000,3,0),"")</f>
        <v/>
      </c>
    </row>
    <row r="998" spans="11:27" customFormat="1">
      <c r="K998">
        <f>IF(ISNUMBER(SEARCH($A$3,L998)),MAX($K$1:K997)+1,0)</f>
        <v>0</v>
      </c>
      <c r="L998" t="s">
        <v>5673</v>
      </c>
      <c r="M998" t="s">
        <v>5674</v>
      </c>
      <c r="Z998" s="32" t="str">
        <f>IFERROR(VLOOKUP(ROWS($Z$2:Z998),K998:$L$6000,2,0),"")</f>
        <v/>
      </c>
      <c r="AA998" t="str">
        <f>IFERROR(VLOOKUP(ROWS($AA$2:AA998),K998:$M$6000,3,0),"")</f>
        <v/>
      </c>
    </row>
    <row r="999" spans="11:27" customFormat="1">
      <c r="K999">
        <f>IF(ISNUMBER(SEARCH($A$3,L999)),MAX($K$1:K998)+1,0)</f>
        <v>0</v>
      </c>
      <c r="L999" t="s">
        <v>5673</v>
      </c>
      <c r="M999" t="s">
        <v>5672</v>
      </c>
      <c r="Z999" s="32" t="str">
        <f>IFERROR(VLOOKUP(ROWS($Z$2:Z999),K999:$L$6000,2,0),"")</f>
        <v/>
      </c>
      <c r="AA999" t="str">
        <f>IFERROR(VLOOKUP(ROWS($AA$2:AA999),K999:$M$6000,3,0),"")</f>
        <v/>
      </c>
    </row>
    <row r="1000" spans="11:27" customFormat="1">
      <c r="K1000">
        <f>IF(ISNUMBER(SEARCH($A$3,L1000)),MAX($K$1:K999)+1,0)</f>
        <v>0</v>
      </c>
      <c r="L1000" t="s">
        <v>5671</v>
      </c>
      <c r="M1000" t="s">
        <v>5670</v>
      </c>
      <c r="Z1000" s="32" t="str">
        <f>IFERROR(VLOOKUP(ROWS($Z$2:Z1000),K1000:$L$6000,2,0),"")</f>
        <v/>
      </c>
      <c r="AA1000" t="str">
        <f>IFERROR(VLOOKUP(ROWS($AA$2:AA1000),K1000:$M$6000,3,0),"")</f>
        <v/>
      </c>
    </row>
    <row r="1001" spans="11:27" customFormat="1">
      <c r="K1001">
        <f>IF(ISNUMBER(SEARCH($A$3,L1001)),MAX($K$1:K1000)+1,0)</f>
        <v>0</v>
      </c>
      <c r="L1001" t="s">
        <v>5669</v>
      </c>
      <c r="M1001" t="s">
        <v>5668</v>
      </c>
      <c r="Z1001" s="32" t="str">
        <f>IFERROR(VLOOKUP(ROWS($Z$2:Z1001),K1001:$L$6000,2,0),"")</f>
        <v/>
      </c>
      <c r="AA1001" t="str">
        <f>IFERROR(VLOOKUP(ROWS($AA$2:AA1001),K1001:$M$6000,3,0),"")</f>
        <v/>
      </c>
    </row>
    <row r="1002" spans="11:27" customFormat="1">
      <c r="K1002">
        <f>IF(ISNUMBER(SEARCH($A$3,L1002)),MAX($K$1:K1001)+1,0)</f>
        <v>0</v>
      </c>
      <c r="L1002" t="s">
        <v>5666</v>
      </c>
      <c r="M1002" t="s">
        <v>5667</v>
      </c>
      <c r="Z1002" s="32" t="str">
        <f>IFERROR(VLOOKUP(ROWS($Z$2:Z1002),K1002:$L$6000,2,0),"")</f>
        <v/>
      </c>
      <c r="AA1002" t="str">
        <f>IFERROR(VLOOKUP(ROWS($AA$2:AA1002),K1002:$M$6000,3,0),"")</f>
        <v/>
      </c>
    </row>
    <row r="1003" spans="11:27" customFormat="1">
      <c r="K1003">
        <f>IF(ISNUMBER(SEARCH($A$3,L1003)),MAX($K$1:K1002)+1,0)</f>
        <v>0</v>
      </c>
      <c r="L1003" t="s">
        <v>5666</v>
      </c>
      <c r="M1003" t="s">
        <v>5665</v>
      </c>
      <c r="Z1003" s="32" t="str">
        <f>IFERROR(VLOOKUP(ROWS($Z$2:Z1003),K1003:$L$6000,2,0),"")</f>
        <v/>
      </c>
      <c r="AA1003" t="str">
        <f>IFERROR(VLOOKUP(ROWS($AA$2:AA1003),K1003:$M$6000,3,0),"")</f>
        <v/>
      </c>
    </row>
    <row r="1004" spans="11:27" customFormat="1">
      <c r="K1004">
        <f>IF(ISNUMBER(SEARCH($A$3,L1004)),MAX($K$1:K1003)+1,0)</f>
        <v>0</v>
      </c>
      <c r="L1004" t="s">
        <v>5664</v>
      </c>
      <c r="M1004" t="s">
        <v>5663</v>
      </c>
      <c r="Z1004" s="32" t="str">
        <f>IFERROR(VLOOKUP(ROWS($Z$2:Z1004),K1004:$L$6000,2,0),"")</f>
        <v/>
      </c>
      <c r="AA1004" t="str">
        <f>IFERROR(VLOOKUP(ROWS($AA$2:AA1004),K1004:$M$6000,3,0),"")</f>
        <v/>
      </c>
    </row>
    <row r="1005" spans="11:27" customFormat="1">
      <c r="K1005">
        <f>IF(ISNUMBER(SEARCH($A$3,L1005)),MAX($K$1:K1004)+1,0)</f>
        <v>0</v>
      </c>
      <c r="L1005" t="s">
        <v>5662</v>
      </c>
      <c r="M1005" t="s">
        <v>5661</v>
      </c>
      <c r="Z1005" s="32" t="str">
        <f>IFERROR(VLOOKUP(ROWS($Z$2:Z1005),K1005:$L$6000,2,0),"")</f>
        <v/>
      </c>
      <c r="AA1005" t="str">
        <f>IFERROR(VLOOKUP(ROWS($AA$2:AA1005),K1005:$M$6000,3,0),"")</f>
        <v/>
      </c>
    </row>
    <row r="1006" spans="11:27" customFormat="1">
      <c r="K1006">
        <f>IF(ISNUMBER(SEARCH($A$3,L1006)),MAX($K$1:K1005)+1,0)</f>
        <v>0</v>
      </c>
      <c r="L1006" t="s">
        <v>5660</v>
      </c>
      <c r="M1006" t="s">
        <v>5659</v>
      </c>
      <c r="Z1006" s="32" t="str">
        <f>IFERROR(VLOOKUP(ROWS($Z$2:Z1006),K1006:$L$6000,2,0),"")</f>
        <v/>
      </c>
      <c r="AA1006" t="str">
        <f>IFERROR(VLOOKUP(ROWS($AA$2:AA1006),K1006:$M$6000,3,0),"")</f>
        <v/>
      </c>
    </row>
    <row r="1007" spans="11:27" customFormat="1">
      <c r="K1007">
        <f>IF(ISNUMBER(SEARCH($A$3,L1007)),MAX($K$1:K1006)+1,0)</f>
        <v>0</v>
      </c>
      <c r="L1007" t="s">
        <v>5658</v>
      </c>
      <c r="M1007" t="s">
        <v>5657</v>
      </c>
      <c r="Z1007" s="32" t="str">
        <f>IFERROR(VLOOKUP(ROWS($Z$2:Z1007),K1007:$L$6000,2,0),"")</f>
        <v/>
      </c>
      <c r="AA1007" t="str">
        <f>IFERROR(VLOOKUP(ROWS($AA$2:AA1007),K1007:$M$6000,3,0),"")</f>
        <v/>
      </c>
    </row>
    <row r="1008" spans="11:27" customFormat="1">
      <c r="K1008">
        <f>IF(ISNUMBER(SEARCH($A$3,L1008)),MAX($K$1:K1007)+1,0)</f>
        <v>0</v>
      </c>
      <c r="L1008" t="s">
        <v>5655</v>
      </c>
      <c r="M1008" t="s">
        <v>5656</v>
      </c>
      <c r="Z1008" s="32" t="str">
        <f>IFERROR(VLOOKUP(ROWS($Z$2:Z1008),K1008:$L$6000,2,0),"")</f>
        <v/>
      </c>
      <c r="AA1008" t="str">
        <f>IFERROR(VLOOKUP(ROWS($AA$2:AA1008),K1008:$M$6000,3,0),"")</f>
        <v/>
      </c>
    </row>
    <row r="1009" spans="11:27" customFormat="1">
      <c r="K1009">
        <f>IF(ISNUMBER(SEARCH($A$3,L1009)),MAX($K$1:K1008)+1,0)</f>
        <v>0</v>
      </c>
      <c r="L1009" t="s">
        <v>5655</v>
      </c>
      <c r="M1009" t="s">
        <v>5654</v>
      </c>
      <c r="Z1009" s="32" t="str">
        <f>IFERROR(VLOOKUP(ROWS($Z$2:Z1009),K1009:$L$6000,2,0),"")</f>
        <v/>
      </c>
      <c r="AA1009" t="str">
        <f>IFERROR(VLOOKUP(ROWS($AA$2:AA1009),K1009:$M$6000,3,0),"")</f>
        <v/>
      </c>
    </row>
    <row r="1010" spans="11:27" customFormat="1">
      <c r="K1010">
        <f>IF(ISNUMBER(SEARCH($A$3,L1010)),MAX($K$1:K1009)+1,0)</f>
        <v>0</v>
      </c>
      <c r="L1010" t="s">
        <v>5653</v>
      </c>
      <c r="M1010" t="s">
        <v>5652</v>
      </c>
      <c r="Z1010" s="32" t="str">
        <f>IFERROR(VLOOKUP(ROWS($Z$2:Z1010),K1010:$L$6000,2,0),"")</f>
        <v/>
      </c>
      <c r="AA1010" t="str">
        <f>IFERROR(VLOOKUP(ROWS($AA$2:AA1010),K1010:$M$6000,3,0),"")</f>
        <v/>
      </c>
    </row>
    <row r="1011" spans="11:27" customFormat="1">
      <c r="K1011">
        <f>IF(ISNUMBER(SEARCH($A$3,L1011)),MAX($K$1:K1010)+1,0)</f>
        <v>0</v>
      </c>
      <c r="L1011" t="s">
        <v>5651</v>
      </c>
      <c r="M1011" t="s">
        <v>5650</v>
      </c>
      <c r="Z1011" s="32" t="str">
        <f>IFERROR(VLOOKUP(ROWS($Z$2:Z1011),K1011:$L$6000,2,0),"")</f>
        <v/>
      </c>
      <c r="AA1011" t="str">
        <f>IFERROR(VLOOKUP(ROWS($AA$2:AA1011),K1011:$M$6000,3,0),"")</f>
        <v/>
      </c>
    </row>
    <row r="1012" spans="11:27" customFormat="1">
      <c r="K1012">
        <f>IF(ISNUMBER(SEARCH($A$3,L1012)),MAX($K$1:K1011)+1,0)</f>
        <v>0</v>
      </c>
      <c r="L1012" t="s">
        <v>5648</v>
      </c>
      <c r="M1012" t="s">
        <v>5649</v>
      </c>
      <c r="Z1012" s="32" t="str">
        <f>IFERROR(VLOOKUP(ROWS($Z$2:Z1012),K1012:$L$6000,2,0),"")</f>
        <v/>
      </c>
      <c r="AA1012" t="str">
        <f>IFERROR(VLOOKUP(ROWS($AA$2:AA1012),K1012:$M$6000,3,0),"")</f>
        <v/>
      </c>
    </row>
    <row r="1013" spans="11:27" customFormat="1">
      <c r="K1013">
        <f>IF(ISNUMBER(SEARCH($A$3,L1013)),MAX($K$1:K1012)+1,0)</f>
        <v>0</v>
      </c>
      <c r="L1013" t="s">
        <v>5648</v>
      </c>
      <c r="M1013" t="s">
        <v>5647</v>
      </c>
      <c r="Z1013" s="32" t="str">
        <f>IFERROR(VLOOKUP(ROWS($Z$2:Z1013),K1013:$L$6000,2,0),"")</f>
        <v/>
      </c>
      <c r="AA1013" t="str">
        <f>IFERROR(VLOOKUP(ROWS($AA$2:AA1013),K1013:$M$6000,3,0),"")</f>
        <v/>
      </c>
    </row>
    <row r="1014" spans="11:27" customFormat="1">
      <c r="K1014">
        <f>IF(ISNUMBER(SEARCH($A$3,L1014)),MAX($K$1:K1013)+1,0)</f>
        <v>0</v>
      </c>
      <c r="L1014" t="s">
        <v>5646</v>
      </c>
      <c r="M1014" t="s">
        <v>5645</v>
      </c>
      <c r="Z1014" s="32" t="str">
        <f>IFERROR(VLOOKUP(ROWS($Z$2:Z1014),K1014:$L$6000,2,0),"")</f>
        <v/>
      </c>
      <c r="AA1014" t="str">
        <f>IFERROR(VLOOKUP(ROWS($AA$2:AA1014),K1014:$M$6000,3,0),"")</f>
        <v/>
      </c>
    </row>
    <row r="1015" spans="11:27" customFormat="1">
      <c r="K1015">
        <f>IF(ISNUMBER(SEARCH($A$3,L1015)),MAX($K$1:K1014)+1,0)</f>
        <v>0</v>
      </c>
      <c r="L1015" t="s">
        <v>5643</v>
      </c>
      <c r="M1015" t="s">
        <v>5644</v>
      </c>
      <c r="Z1015" s="32" t="str">
        <f>IFERROR(VLOOKUP(ROWS($Z$2:Z1015),K1015:$L$6000,2,0),"")</f>
        <v/>
      </c>
      <c r="AA1015" t="str">
        <f>IFERROR(VLOOKUP(ROWS($AA$2:AA1015),K1015:$M$6000,3,0),"")</f>
        <v/>
      </c>
    </row>
    <row r="1016" spans="11:27" customFormat="1">
      <c r="K1016">
        <f>IF(ISNUMBER(SEARCH($A$3,L1016)),MAX($K$1:K1015)+1,0)</f>
        <v>0</v>
      </c>
      <c r="L1016" t="s">
        <v>5643</v>
      </c>
      <c r="M1016" t="s">
        <v>5642</v>
      </c>
      <c r="Z1016" s="32" t="str">
        <f>IFERROR(VLOOKUP(ROWS($Z$2:Z1016),K1016:$L$6000,2,0),"")</f>
        <v/>
      </c>
      <c r="AA1016" t="str">
        <f>IFERROR(VLOOKUP(ROWS($AA$2:AA1016),K1016:$M$6000,3,0),"")</f>
        <v/>
      </c>
    </row>
    <row r="1017" spans="11:27" customFormat="1">
      <c r="K1017">
        <f>IF(ISNUMBER(SEARCH($A$3,L1017)),MAX($K$1:K1016)+1,0)</f>
        <v>0</v>
      </c>
      <c r="L1017" t="s">
        <v>5641</v>
      </c>
      <c r="M1017" t="s">
        <v>5640</v>
      </c>
      <c r="Z1017" s="32" t="str">
        <f>IFERROR(VLOOKUP(ROWS($Z$2:Z1017),K1017:$L$6000,2,0),"")</f>
        <v/>
      </c>
      <c r="AA1017" t="str">
        <f>IFERROR(VLOOKUP(ROWS($AA$2:AA1017),K1017:$M$6000,3,0),"")</f>
        <v/>
      </c>
    </row>
    <row r="1018" spans="11:27" customFormat="1">
      <c r="K1018">
        <f>IF(ISNUMBER(SEARCH($A$3,L1018)),MAX($K$1:K1017)+1,0)</f>
        <v>0</v>
      </c>
      <c r="L1018" t="s">
        <v>5638</v>
      </c>
      <c r="M1018" t="s">
        <v>5639</v>
      </c>
      <c r="Z1018" s="32" t="str">
        <f>IFERROR(VLOOKUP(ROWS($Z$2:Z1018),K1018:$L$6000,2,0),"")</f>
        <v/>
      </c>
      <c r="AA1018" t="str">
        <f>IFERROR(VLOOKUP(ROWS($AA$2:AA1018),K1018:$M$6000,3,0),"")</f>
        <v/>
      </c>
    </row>
    <row r="1019" spans="11:27" customFormat="1">
      <c r="K1019">
        <f>IF(ISNUMBER(SEARCH($A$3,L1019)),MAX($K$1:K1018)+1,0)</f>
        <v>0</v>
      </c>
      <c r="L1019" t="s">
        <v>5638</v>
      </c>
      <c r="M1019" t="s">
        <v>5637</v>
      </c>
      <c r="Z1019" s="32" t="str">
        <f>IFERROR(VLOOKUP(ROWS($Z$2:Z1019),K1019:$L$6000,2,0),"")</f>
        <v/>
      </c>
      <c r="AA1019" t="str">
        <f>IFERROR(VLOOKUP(ROWS($AA$2:AA1019),K1019:$M$6000,3,0),"")</f>
        <v/>
      </c>
    </row>
    <row r="1020" spans="11:27" customFormat="1">
      <c r="K1020">
        <f>IF(ISNUMBER(SEARCH($A$3,L1020)),MAX($K$1:K1019)+1,0)</f>
        <v>0</v>
      </c>
      <c r="L1020" t="s">
        <v>5636</v>
      </c>
      <c r="M1020" t="s">
        <v>5635</v>
      </c>
      <c r="Z1020" s="32" t="str">
        <f>IFERROR(VLOOKUP(ROWS($Z$2:Z1020),K1020:$L$6000,2,0),"")</f>
        <v/>
      </c>
      <c r="AA1020" t="str">
        <f>IFERROR(VLOOKUP(ROWS($AA$2:AA1020),K1020:$M$6000,3,0),"")</f>
        <v/>
      </c>
    </row>
    <row r="1021" spans="11:27" customFormat="1">
      <c r="K1021">
        <f>IF(ISNUMBER(SEARCH($A$3,L1021)),MAX($K$1:K1020)+1,0)</f>
        <v>0</v>
      </c>
      <c r="L1021" t="s">
        <v>5634</v>
      </c>
      <c r="M1021" t="s">
        <v>5633</v>
      </c>
      <c r="Z1021" s="32" t="str">
        <f>IFERROR(VLOOKUP(ROWS($Z$2:Z1021),K1021:$L$6000,2,0),"")</f>
        <v/>
      </c>
      <c r="AA1021" t="str">
        <f>IFERROR(VLOOKUP(ROWS($AA$2:AA1021),K1021:$M$6000,3,0),"")</f>
        <v/>
      </c>
    </row>
    <row r="1022" spans="11:27" customFormat="1">
      <c r="K1022">
        <f>IF(ISNUMBER(SEARCH($A$3,L1022)),MAX($K$1:K1021)+1,0)</f>
        <v>0</v>
      </c>
      <c r="L1022" t="s">
        <v>5632</v>
      </c>
      <c r="M1022" t="s">
        <v>5631</v>
      </c>
      <c r="Z1022" s="32" t="str">
        <f>IFERROR(VLOOKUP(ROWS($Z$2:Z1022),K1022:$L$6000,2,0),"")</f>
        <v/>
      </c>
      <c r="AA1022" t="str">
        <f>IFERROR(VLOOKUP(ROWS($AA$2:AA1022),K1022:$M$6000,3,0),"")</f>
        <v/>
      </c>
    </row>
    <row r="1023" spans="11:27" customFormat="1">
      <c r="K1023">
        <f>IF(ISNUMBER(SEARCH($A$3,L1023)),MAX($K$1:K1022)+1,0)</f>
        <v>0</v>
      </c>
      <c r="L1023" t="s">
        <v>5629</v>
      </c>
      <c r="M1023" t="s">
        <v>5630</v>
      </c>
      <c r="Z1023" s="32" t="str">
        <f>IFERROR(VLOOKUP(ROWS($Z$2:Z1023),K1023:$L$6000,2,0),"")</f>
        <v/>
      </c>
      <c r="AA1023" t="str">
        <f>IFERROR(VLOOKUP(ROWS($AA$2:AA1023),K1023:$M$6000,3,0),"")</f>
        <v/>
      </c>
    </row>
    <row r="1024" spans="11:27" customFormat="1">
      <c r="K1024">
        <f>IF(ISNUMBER(SEARCH($A$3,L1024)),MAX($K$1:K1023)+1,0)</f>
        <v>0</v>
      </c>
      <c r="L1024" t="s">
        <v>5629</v>
      </c>
      <c r="M1024" t="s">
        <v>5628</v>
      </c>
      <c r="Z1024" s="32" t="str">
        <f>IFERROR(VLOOKUP(ROWS($Z$2:Z1024),K1024:$L$6000,2,0),"")</f>
        <v/>
      </c>
      <c r="AA1024" t="str">
        <f>IFERROR(VLOOKUP(ROWS($AA$2:AA1024),K1024:$M$6000,3,0),"")</f>
        <v/>
      </c>
    </row>
    <row r="1025" spans="11:27" customFormat="1">
      <c r="K1025">
        <f>IF(ISNUMBER(SEARCH($A$3,L1025)),MAX($K$1:K1024)+1,0)</f>
        <v>0</v>
      </c>
      <c r="L1025" t="s">
        <v>5627</v>
      </c>
      <c r="M1025" t="s">
        <v>5626</v>
      </c>
      <c r="Z1025" s="32" t="str">
        <f>IFERROR(VLOOKUP(ROWS($Z$2:Z1025),K1025:$L$6000,2,0),"")</f>
        <v/>
      </c>
      <c r="AA1025" t="str">
        <f>IFERROR(VLOOKUP(ROWS($AA$2:AA1025),K1025:$M$6000,3,0),"")</f>
        <v/>
      </c>
    </row>
    <row r="1026" spans="11:27" customFormat="1">
      <c r="K1026">
        <f>IF(ISNUMBER(SEARCH($A$3,L1026)),MAX($K$1:K1025)+1,0)</f>
        <v>0</v>
      </c>
      <c r="L1026" t="s">
        <v>5624</v>
      </c>
      <c r="M1026" t="s">
        <v>5625</v>
      </c>
      <c r="Z1026" s="32" t="str">
        <f>IFERROR(VLOOKUP(ROWS($Z$2:Z1026),K1026:$L$6000,2,0),"")</f>
        <v/>
      </c>
      <c r="AA1026" t="str">
        <f>IFERROR(VLOOKUP(ROWS($AA$2:AA1026),K1026:$M$6000,3,0),"")</f>
        <v/>
      </c>
    </row>
    <row r="1027" spans="11:27" customFormat="1">
      <c r="K1027">
        <f>IF(ISNUMBER(SEARCH($A$3,L1027)),MAX($K$1:K1026)+1,0)</f>
        <v>0</v>
      </c>
      <c r="L1027" t="s">
        <v>5624</v>
      </c>
      <c r="M1027" t="s">
        <v>5623</v>
      </c>
      <c r="Z1027" s="32" t="str">
        <f>IFERROR(VLOOKUP(ROWS($Z$2:Z1027),K1027:$L$6000,2,0),"")</f>
        <v/>
      </c>
      <c r="AA1027" t="str">
        <f>IFERROR(VLOOKUP(ROWS($AA$2:AA1027),K1027:$M$6000,3,0),"")</f>
        <v/>
      </c>
    </row>
    <row r="1028" spans="11:27" customFormat="1">
      <c r="K1028">
        <f>IF(ISNUMBER(SEARCH($A$3,L1028)),MAX($K$1:K1027)+1,0)</f>
        <v>0</v>
      </c>
      <c r="L1028" t="s">
        <v>5622</v>
      </c>
      <c r="M1028" t="s">
        <v>5621</v>
      </c>
      <c r="Z1028" s="32" t="str">
        <f>IFERROR(VLOOKUP(ROWS($Z$2:Z1028),K1028:$L$6000,2,0),"")</f>
        <v/>
      </c>
      <c r="AA1028" t="str">
        <f>IFERROR(VLOOKUP(ROWS($AA$2:AA1028),K1028:$M$6000,3,0),"")</f>
        <v/>
      </c>
    </row>
    <row r="1029" spans="11:27" customFormat="1">
      <c r="K1029">
        <f>IF(ISNUMBER(SEARCH($A$3,L1029)),MAX($K$1:K1028)+1,0)</f>
        <v>0</v>
      </c>
      <c r="L1029" t="s">
        <v>5619</v>
      </c>
      <c r="M1029" t="s">
        <v>5620</v>
      </c>
      <c r="Z1029" s="32" t="str">
        <f>IFERROR(VLOOKUP(ROWS($Z$2:Z1029),K1029:$L$6000,2,0),"")</f>
        <v/>
      </c>
      <c r="AA1029" t="str">
        <f>IFERROR(VLOOKUP(ROWS($AA$2:AA1029),K1029:$M$6000,3,0),"")</f>
        <v/>
      </c>
    </row>
    <row r="1030" spans="11:27" customFormat="1">
      <c r="K1030">
        <f>IF(ISNUMBER(SEARCH($A$3,L1030)),MAX($K$1:K1029)+1,0)</f>
        <v>0</v>
      </c>
      <c r="L1030" t="s">
        <v>5619</v>
      </c>
      <c r="M1030" t="s">
        <v>5618</v>
      </c>
      <c r="Z1030" s="32" t="str">
        <f>IFERROR(VLOOKUP(ROWS($Z$2:Z1030),K1030:$L$6000,2,0),"")</f>
        <v/>
      </c>
      <c r="AA1030" t="str">
        <f>IFERROR(VLOOKUP(ROWS($AA$2:AA1030),K1030:$M$6000,3,0),"")</f>
        <v/>
      </c>
    </row>
    <row r="1031" spans="11:27" customFormat="1">
      <c r="K1031">
        <f>IF(ISNUMBER(SEARCH($A$3,L1031)),MAX($K$1:K1030)+1,0)</f>
        <v>0</v>
      </c>
      <c r="L1031" t="s">
        <v>5617</v>
      </c>
      <c r="M1031" t="s">
        <v>5616</v>
      </c>
      <c r="Z1031" s="32" t="str">
        <f>IFERROR(VLOOKUP(ROWS($Z$2:Z1031),K1031:$L$6000,2,0),"")</f>
        <v/>
      </c>
      <c r="AA1031" t="str">
        <f>IFERROR(VLOOKUP(ROWS($AA$2:AA1031),K1031:$M$6000,3,0),"")</f>
        <v/>
      </c>
    </row>
    <row r="1032" spans="11:27" customFormat="1">
      <c r="K1032">
        <f>IF(ISNUMBER(SEARCH($A$3,L1032)),MAX($K$1:K1031)+1,0)</f>
        <v>0</v>
      </c>
      <c r="L1032" t="s">
        <v>5615</v>
      </c>
      <c r="M1032" t="s">
        <v>5614</v>
      </c>
      <c r="Z1032" s="32" t="str">
        <f>IFERROR(VLOOKUP(ROWS($Z$2:Z1032),K1032:$L$6000,2,0),"")</f>
        <v/>
      </c>
      <c r="AA1032" t="str">
        <f>IFERROR(VLOOKUP(ROWS($AA$2:AA1032),K1032:$M$6000,3,0),"")</f>
        <v/>
      </c>
    </row>
    <row r="1033" spans="11:27" customFormat="1">
      <c r="K1033">
        <f>IF(ISNUMBER(SEARCH($A$3,L1033)),MAX($K$1:K1032)+1,0)</f>
        <v>0</v>
      </c>
      <c r="L1033" t="s">
        <v>5612</v>
      </c>
      <c r="M1033" t="s">
        <v>5613</v>
      </c>
      <c r="Z1033" s="32" t="str">
        <f>IFERROR(VLOOKUP(ROWS($Z$2:Z1033),K1033:$L$6000,2,0),"")</f>
        <v/>
      </c>
      <c r="AA1033" t="str">
        <f>IFERROR(VLOOKUP(ROWS($AA$2:AA1033),K1033:$M$6000,3,0),"")</f>
        <v/>
      </c>
    </row>
    <row r="1034" spans="11:27" customFormat="1">
      <c r="K1034">
        <f>IF(ISNUMBER(SEARCH($A$3,L1034)),MAX($K$1:K1033)+1,0)</f>
        <v>0</v>
      </c>
      <c r="L1034" t="s">
        <v>5612</v>
      </c>
      <c r="M1034" t="s">
        <v>5611</v>
      </c>
      <c r="Z1034" s="32" t="str">
        <f>IFERROR(VLOOKUP(ROWS($Z$2:Z1034),K1034:$L$6000,2,0),"")</f>
        <v/>
      </c>
      <c r="AA1034" t="str">
        <f>IFERROR(VLOOKUP(ROWS($AA$2:AA1034),K1034:$M$6000,3,0),"")</f>
        <v/>
      </c>
    </row>
    <row r="1035" spans="11:27" customFormat="1">
      <c r="K1035">
        <f>IF(ISNUMBER(SEARCH($A$3,L1035)),MAX($K$1:K1034)+1,0)</f>
        <v>0</v>
      </c>
      <c r="L1035" t="s">
        <v>5609</v>
      </c>
      <c r="M1035" t="s">
        <v>5610</v>
      </c>
      <c r="Z1035" s="32" t="str">
        <f>IFERROR(VLOOKUP(ROWS($Z$2:Z1035),K1035:$L$6000,2,0),"")</f>
        <v/>
      </c>
      <c r="AA1035" t="str">
        <f>IFERROR(VLOOKUP(ROWS($AA$2:AA1035),K1035:$M$6000,3,0),"")</f>
        <v/>
      </c>
    </row>
    <row r="1036" spans="11:27" customFormat="1">
      <c r="K1036">
        <f>IF(ISNUMBER(SEARCH($A$3,L1036)),MAX($K$1:K1035)+1,0)</f>
        <v>0</v>
      </c>
      <c r="L1036" t="s">
        <v>5609</v>
      </c>
      <c r="M1036" t="s">
        <v>5608</v>
      </c>
      <c r="Z1036" s="32" t="str">
        <f>IFERROR(VLOOKUP(ROWS($Z$2:Z1036),K1036:$L$6000,2,0),"")</f>
        <v/>
      </c>
      <c r="AA1036" t="str">
        <f>IFERROR(VLOOKUP(ROWS($AA$2:AA1036),K1036:$M$6000,3,0),"")</f>
        <v/>
      </c>
    </row>
    <row r="1037" spans="11:27" customFormat="1">
      <c r="K1037">
        <f>IF(ISNUMBER(SEARCH($A$3,L1037)),MAX($K$1:K1036)+1,0)</f>
        <v>0</v>
      </c>
      <c r="L1037" t="s">
        <v>5606</v>
      </c>
      <c r="M1037" t="s">
        <v>5607</v>
      </c>
      <c r="Z1037" s="32" t="str">
        <f>IFERROR(VLOOKUP(ROWS($Z$2:Z1037),K1037:$L$6000,2,0),"")</f>
        <v/>
      </c>
      <c r="AA1037" t="str">
        <f>IFERROR(VLOOKUP(ROWS($AA$2:AA1037),K1037:$M$6000,3,0),"")</f>
        <v/>
      </c>
    </row>
    <row r="1038" spans="11:27" customFormat="1">
      <c r="K1038">
        <f>IF(ISNUMBER(SEARCH($A$3,L1038)),MAX($K$1:K1037)+1,0)</f>
        <v>0</v>
      </c>
      <c r="L1038" t="s">
        <v>5606</v>
      </c>
      <c r="M1038" t="s">
        <v>5605</v>
      </c>
      <c r="Z1038" s="32" t="str">
        <f>IFERROR(VLOOKUP(ROWS($Z$2:Z1038),K1038:$L$6000,2,0),"")</f>
        <v/>
      </c>
      <c r="AA1038" t="str">
        <f>IFERROR(VLOOKUP(ROWS($AA$2:AA1038),K1038:$M$6000,3,0),"")</f>
        <v/>
      </c>
    </row>
    <row r="1039" spans="11:27" customFormat="1">
      <c r="K1039">
        <f>IF(ISNUMBER(SEARCH($A$3,L1039)),MAX($K$1:K1038)+1,0)</f>
        <v>0</v>
      </c>
      <c r="L1039" t="s">
        <v>5603</v>
      </c>
      <c r="M1039" t="s">
        <v>5604</v>
      </c>
      <c r="Z1039" s="32" t="str">
        <f>IFERROR(VLOOKUP(ROWS($Z$2:Z1039),K1039:$L$6000,2,0),"")</f>
        <v/>
      </c>
      <c r="AA1039" t="str">
        <f>IFERROR(VLOOKUP(ROWS($AA$2:AA1039),K1039:$M$6000,3,0),"")</f>
        <v/>
      </c>
    </row>
    <row r="1040" spans="11:27" customFormat="1">
      <c r="K1040">
        <f>IF(ISNUMBER(SEARCH($A$3,L1040)),MAX($K$1:K1039)+1,0)</f>
        <v>0</v>
      </c>
      <c r="L1040" t="s">
        <v>5603</v>
      </c>
      <c r="M1040" t="s">
        <v>5602</v>
      </c>
      <c r="Z1040" s="32" t="str">
        <f>IFERROR(VLOOKUP(ROWS($Z$2:Z1040),K1040:$L$6000,2,0),"")</f>
        <v/>
      </c>
      <c r="AA1040" t="str">
        <f>IFERROR(VLOOKUP(ROWS($AA$2:AA1040),K1040:$M$6000,3,0),"")</f>
        <v/>
      </c>
    </row>
    <row r="1041" spans="11:27" customFormat="1">
      <c r="K1041">
        <f>IF(ISNUMBER(SEARCH($A$3,L1041)),MAX($K$1:K1040)+1,0)</f>
        <v>0</v>
      </c>
      <c r="L1041" t="s">
        <v>5601</v>
      </c>
      <c r="M1041" t="s">
        <v>5600</v>
      </c>
      <c r="Z1041" s="32" t="str">
        <f>IFERROR(VLOOKUP(ROWS($Z$2:Z1041),K1041:$L$6000,2,0),"")</f>
        <v/>
      </c>
      <c r="AA1041" t="str">
        <f>IFERROR(VLOOKUP(ROWS($AA$2:AA1041),K1041:$M$6000,3,0),"")</f>
        <v/>
      </c>
    </row>
    <row r="1042" spans="11:27" customFormat="1">
      <c r="K1042">
        <f>IF(ISNUMBER(SEARCH($A$3,L1042)),MAX($K$1:K1041)+1,0)</f>
        <v>0</v>
      </c>
      <c r="L1042" t="s">
        <v>5598</v>
      </c>
      <c r="M1042" t="s">
        <v>5599</v>
      </c>
      <c r="Z1042" s="32" t="str">
        <f>IFERROR(VLOOKUP(ROWS($Z$2:Z1042),K1042:$L$6000,2,0),"")</f>
        <v/>
      </c>
      <c r="AA1042" t="str">
        <f>IFERROR(VLOOKUP(ROWS($AA$2:AA1042),K1042:$M$6000,3,0),"")</f>
        <v/>
      </c>
    </row>
    <row r="1043" spans="11:27" customFormat="1">
      <c r="K1043">
        <f>IF(ISNUMBER(SEARCH($A$3,L1043)),MAX($K$1:K1042)+1,0)</f>
        <v>0</v>
      </c>
      <c r="L1043" t="s">
        <v>5598</v>
      </c>
      <c r="M1043" t="s">
        <v>5597</v>
      </c>
      <c r="Z1043" s="32" t="str">
        <f>IFERROR(VLOOKUP(ROWS($Z$2:Z1043),K1043:$L$6000,2,0),"")</f>
        <v/>
      </c>
      <c r="AA1043" t="str">
        <f>IFERROR(VLOOKUP(ROWS($AA$2:AA1043),K1043:$M$6000,3,0),"")</f>
        <v/>
      </c>
    </row>
    <row r="1044" spans="11:27" customFormat="1">
      <c r="K1044">
        <f>IF(ISNUMBER(SEARCH($A$3,L1044)),MAX($K$1:K1043)+1,0)</f>
        <v>0</v>
      </c>
      <c r="L1044" t="s">
        <v>5596</v>
      </c>
      <c r="M1044" t="s">
        <v>5595</v>
      </c>
      <c r="Z1044" s="32" t="str">
        <f>IFERROR(VLOOKUP(ROWS($Z$2:Z1044),K1044:$L$6000,2,0),"")</f>
        <v/>
      </c>
      <c r="AA1044" t="str">
        <f>IFERROR(VLOOKUP(ROWS($AA$2:AA1044),K1044:$M$6000,3,0),"")</f>
        <v/>
      </c>
    </row>
    <row r="1045" spans="11:27" customFormat="1">
      <c r="K1045">
        <f>IF(ISNUMBER(SEARCH($A$3,L1045)),MAX($K$1:K1044)+1,0)</f>
        <v>0</v>
      </c>
      <c r="L1045" t="s">
        <v>5594</v>
      </c>
      <c r="M1045" t="s">
        <v>5593</v>
      </c>
      <c r="Z1045" s="32" t="str">
        <f>IFERROR(VLOOKUP(ROWS($Z$2:Z1045),K1045:$L$6000,2,0),"")</f>
        <v/>
      </c>
      <c r="AA1045" t="str">
        <f>IFERROR(VLOOKUP(ROWS($AA$2:AA1045),K1045:$M$6000,3,0),"")</f>
        <v/>
      </c>
    </row>
    <row r="1046" spans="11:27" customFormat="1">
      <c r="K1046">
        <f>IF(ISNUMBER(SEARCH($A$3,L1046)),MAX($K$1:K1045)+1,0)</f>
        <v>0</v>
      </c>
      <c r="L1046" t="s">
        <v>5591</v>
      </c>
      <c r="M1046" t="s">
        <v>5592</v>
      </c>
      <c r="Z1046" s="32" t="str">
        <f>IFERROR(VLOOKUP(ROWS($Z$2:Z1046),K1046:$L$6000,2,0),"")</f>
        <v/>
      </c>
      <c r="AA1046" t="str">
        <f>IFERROR(VLOOKUP(ROWS($AA$2:AA1046),K1046:$M$6000,3,0),"")</f>
        <v/>
      </c>
    </row>
    <row r="1047" spans="11:27" customFormat="1">
      <c r="K1047">
        <f>IF(ISNUMBER(SEARCH($A$3,L1047)),MAX($K$1:K1046)+1,0)</f>
        <v>0</v>
      </c>
      <c r="L1047" t="s">
        <v>5591</v>
      </c>
      <c r="M1047" t="s">
        <v>5590</v>
      </c>
      <c r="Z1047" s="32" t="str">
        <f>IFERROR(VLOOKUP(ROWS($Z$2:Z1047),K1047:$L$6000,2,0),"")</f>
        <v/>
      </c>
      <c r="AA1047" t="str">
        <f>IFERROR(VLOOKUP(ROWS($AA$2:AA1047),K1047:$M$6000,3,0),"")</f>
        <v/>
      </c>
    </row>
    <row r="1048" spans="11:27" customFormat="1">
      <c r="K1048">
        <f>IF(ISNUMBER(SEARCH($A$3,L1048)),MAX($K$1:K1047)+1,0)</f>
        <v>0</v>
      </c>
      <c r="L1048" t="s">
        <v>5588</v>
      </c>
      <c r="M1048" t="s">
        <v>5589</v>
      </c>
      <c r="Z1048" s="32" t="str">
        <f>IFERROR(VLOOKUP(ROWS($Z$2:Z1048),K1048:$L$6000,2,0),"")</f>
        <v/>
      </c>
      <c r="AA1048" t="str">
        <f>IFERROR(VLOOKUP(ROWS($AA$2:AA1048),K1048:$M$6000,3,0),"")</f>
        <v/>
      </c>
    </row>
    <row r="1049" spans="11:27" customFormat="1">
      <c r="K1049">
        <f>IF(ISNUMBER(SEARCH($A$3,L1049)),MAX($K$1:K1048)+1,0)</f>
        <v>0</v>
      </c>
      <c r="L1049" t="s">
        <v>5588</v>
      </c>
      <c r="M1049" t="s">
        <v>5587</v>
      </c>
      <c r="Z1049" s="32" t="str">
        <f>IFERROR(VLOOKUP(ROWS($Z$2:Z1049),K1049:$L$6000,2,0),"")</f>
        <v/>
      </c>
      <c r="AA1049" t="str">
        <f>IFERROR(VLOOKUP(ROWS($AA$2:AA1049),K1049:$M$6000,3,0),"")</f>
        <v/>
      </c>
    </row>
    <row r="1050" spans="11:27" customFormat="1">
      <c r="K1050">
        <f>IF(ISNUMBER(SEARCH($A$3,L1050)),MAX($K$1:K1049)+1,0)</f>
        <v>0</v>
      </c>
      <c r="L1050" t="s">
        <v>5585</v>
      </c>
      <c r="M1050" t="s">
        <v>5586</v>
      </c>
      <c r="Z1050" s="32" t="str">
        <f>IFERROR(VLOOKUP(ROWS($Z$2:Z1050),K1050:$L$6000,2,0),"")</f>
        <v/>
      </c>
      <c r="AA1050" t="str">
        <f>IFERROR(VLOOKUP(ROWS($AA$2:AA1050),K1050:$M$6000,3,0),"")</f>
        <v/>
      </c>
    </row>
    <row r="1051" spans="11:27" customFormat="1">
      <c r="K1051">
        <f>IF(ISNUMBER(SEARCH($A$3,L1051)),MAX($K$1:K1050)+1,0)</f>
        <v>0</v>
      </c>
      <c r="L1051" t="s">
        <v>5585</v>
      </c>
      <c r="M1051" t="s">
        <v>5584</v>
      </c>
      <c r="Z1051" s="32" t="str">
        <f>IFERROR(VLOOKUP(ROWS($Z$2:Z1051),K1051:$L$6000,2,0),"")</f>
        <v/>
      </c>
      <c r="AA1051" t="str">
        <f>IFERROR(VLOOKUP(ROWS($AA$2:AA1051),K1051:$M$6000,3,0),"")</f>
        <v/>
      </c>
    </row>
    <row r="1052" spans="11:27" customFormat="1">
      <c r="K1052">
        <f>IF(ISNUMBER(SEARCH($A$3,L1052)),MAX($K$1:K1051)+1,0)</f>
        <v>0</v>
      </c>
      <c r="L1052" t="s">
        <v>5582</v>
      </c>
      <c r="M1052" t="s">
        <v>5583</v>
      </c>
      <c r="Z1052" s="32" t="str">
        <f>IFERROR(VLOOKUP(ROWS($Z$2:Z1052),K1052:$L$6000,2,0),"")</f>
        <v/>
      </c>
      <c r="AA1052" t="str">
        <f>IFERROR(VLOOKUP(ROWS($AA$2:AA1052),K1052:$M$6000,3,0),"")</f>
        <v/>
      </c>
    </row>
    <row r="1053" spans="11:27" customFormat="1">
      <c r="K1053">
        <f>IF(ISNUMBER(SEARCH($A$3,L1053)),MAX($K$1:K1052)+1,0)</f>
        <v>0</v>
      </c>
      <c r="L1053" t="s">
        <v>5582</v>
      </c>
      <c r="M1053" t="s">
        <v>5581</v>
      </c>
      <c r="Z1053" s="32" t="str">
        <f>IFERROR(VLOOKUP(ROWS($Z$2:Z1053),K1053:$L$6000,2,0),"")</f>
        <v/>
      </c>
      <c r="AA1053" t="str">
        <f>IFERROR(VLOOKUP(ROWS($AA$2:AA1053),K1053:$M$6000,3,0),"")</f>
        <v/>
      </c>
    </row>
    <row r="1054" spans="11:27" customFormat="1">
      <c r="K1054">
        <f>IF(ISNUMBER(SEARCH($A$3,L1054)),MAX($K$1:K1053)+1,0)</f>
        <v>0</v>
      </c>
      <c r="L1054" t="s">
        <v>5579</v>
      </c>
      <c r="M1054" t="s">
        <v>5580</v>
      </c>
      <c r="Z1054" s="32" t="str">
        <f>IFERROR(VLOOKUP(ROWS($Z$2:Z1054),K1054:$L$6000,2,0),"")</f>
        <v/>
      </c>
      <c r="AA1054" t="str">
        <f>IFERROR(VLOOKUP(ROWS($AA$2:AA1054),K1054:$M$6000,3,0),"")</f>
        <v/>
      </c>
    </row>
    <row r="1055" spans="11:27" customFormat="1">
      <c r="K1055">
        <f>IF(ISNUMBER(SEARCH($A$3,L1055)),MAX($K$1:K1054)+1,0)</f>
        <v>0</v>
      </c>
      <c r="L1055" t="s">
        <v>5579</v>
      </c>
      <c r="M1055" t="s">
        <v>5578</v>
      </c>
      <c r="Z1055" s="32" t="str">
        <f>IFERROR(VLOOKUP(ROWS($Z$2:Z1055),K1055:$L$6000,2,0),"")</f>
        <v/>
      </c>
      <c r="AA1055" t="str">
        <f>IFERROR(VLOOKUP(ROWS($AA$2:AA1055),K1055:$M$6000,3,0),"")</f>
        <v/>
      </c>
    </row>
    <row r="1056" spans="11:27" customFormat="1">
      <c r="K1056">
        <f>IF(ISNUMBER(SEARCH($A$3,L1056)),MAX($K$1:K1055)+1,0)</f>
        <v>0</v>
      </c>
      <c r="L1056" t="s">
        <v>5577</v>
      </c>
      <c r="M1056" t="s">
        <v>5576</v>
      </c>
      <c r="Z1056" s="32" t="str">
        <f>IFERROR(VLOOKUP(ROWS($Z$2:Z1056),K1056:$L$6000,2,0),"")</f>
        <v/>
      </c>
      <c r="AA1056" t="str">
        <f>IFERROR(VLOOKUP(ROWS($AA$2:AA1056),K1056:$M$6000,3,0),"")</f>
        <v/>
      </c>
    </row>
    <row r="1057" spans="11:27" customFormat="1">
      <c r="K1057">
        <f>IF(ISNUMBER(SEARCH($A$3,L1057)),MAX($K$1:K1056)+1,0)</f>
        <v>0</v>
      </c>
      <c r="L1057" t="s">
        <v>5574</v>
      </c>
      <c r="M1057" t="s">
        <v>5575</v>
      </c>
      <c r="Z1057" s="32" t="str">
        <f>IFERROR(VLOOKUP(ROWS($Z$2:Z1057),K1057:$L$6000,2,0),"")</f>
        <v/>
      </c>
      <c r="AA1057" t="str">
        <f>IFERROR(VLOOKUP(ROWS($AA$2:AA1057),K1057:$M$6000,3,0),"")</f>
        <v/>
      </c>
    </row>
    <row r="1058" spans="11:27" customFormat="1">
      <c r="K1058">
        <f>IF(ISNUMBER(SEARCH($A$3,L1058)),MAX($K$1:K1057)+1,0)</f>
        <v>0</v>
      </c>
      <c r="L1058" t="s">
        <v>5574</v>
      </c>
      <c r="M1058" t="s">
        <v>5573</v>
      </c>
      <c r="Z1058" s="32" t="str">
        <f>IFERROR(VLOOKUP(ROWS($Z$2:Z1058),K1058:$L$6000,2,0),"")</f>
        <v/>
      </c>
      <c r="AA1058" t="str">
        <f>IFERROR(VLOOKUP(ROWS($AA$2:AA1058),K1058:$M$6000,3,0),"")</f>
        <v/>
      </c>
    </row>
    <row r="1059" spans="11:27" customFormat="1">
      <c r="K1059">
        <f>IF(ISNUMBER(SEARCH($A$3,L1059)),MAX($K$1:K1058)+1,0)</f>
        <v>0</v>
      </c>
      <c r="L1059" t="s">
        <v>5571</v>
      </c>
      <c r="M1059" t="s">
        <v>5572</v>
      </c>
      <c r="Z1059" s="32" t="str">
        <f>IFERROR(VLOOKUP(ROWS($Z$2:Z1059),K1059:$L$6000,2,0),"")</f>
        <v/>
      </c>
      <c r="AA1059" t="str">
        <f>IFERROR(VLOOKUP(ROWS($AA$2:AA1059),K1059:$M$6000,3,0),"")</f>
        <v/>
      </c>
    </row>
    <row r="1060" spans="11:27" customFormat="1">
      <c r="K1060">
        <f>IF(ISNUMBER(SEARCH($A$3,L1060)),MAX($K$1:K1059)+1,0)</f>
        <v>0</v>
      </c>
      <c r="L1060" t="s">
        <v>5571</v>
      </c>
      <c r="M1060" t="s">
        <v>5570</v>
      </c>
      <c r="Z1060" s="32" t="str">
        <f>IFERROR(VLOOKUP(ROWS($Z$2:Z1060),K1060:$L$6000,2,0),"")</f>
        <v/>
      </c>
      <c r="AA1060" t="str">
        <f>IFERROR(VLOOKUP(ROWS($AA$2:AA1060),K1060:$M$6000,3,0),"")</f>
        <v/>
      </c>
    </row>
    <row r="1061" spans="11:27" customFormat="1">
      <c r="K1061">
        <f>IF(ISNUMBER(SEARCH($A$3,L1061)),MAX($K$1:K1060)+1,0)</f>
        <v>0</v>
      </c>
      <c r="L1061" t="s">
        <v>5568</v>
      </c>
      <c r="M1061" t="s">
        <v>5569</v>
      </c>
      <c r="Z1061" s="32" t="str">
        <f>IFERROR(VLOOKUP(ROWS($Z$2:Z1061),K1061:$L$6000,2,0),"")</f>
        <v/>
      </c>
      <c r="AA1061" t="str">
        <f>IFERROR(VLOOKUP(ROWS($AA$2:AA1061),K1061:$M$6000,3,0),"")</f>
        <v/>
      </c>
    </row>
    <row r="1062" spans="11:27" customFormat="1">
      <c r="K1062">
        <f>IF(ISNUMBER(SEARCH($A$3,L1062)),MAX($K$1:K1061)+1,0)</f>
        <v>0</v>
      </c>
      <c r="L1062" t="s">
        <v>5568</v>
      </c>
      <c r="M1062" t="s">
        <v>5567</v>
      </c>
      <c r="Z1062" s="32" t="str">
        <f>IFERROR(VLOOKUP(ROWS($Z$2:Z1062),K1062:$L$6000,2,0),"")</f>
        <v/>
      </c>
      <c r="AA1062" t="str">
        <f>IFERROR(VLOOKUP(ROWS($AA$2:AA1062),K1062:$M$6000,3,0),"")</f>
        <v/>
      </c>
    </row>
    <row r="1063" spans="11:27" customFormat="1">
      <c r="K1063">
        <f>IF(ISNUMBER(SEARCH($A$3,L1063)),MAX($K$1:K1062)+1,0)</f>
        <v>0</v>
      </c>
      <c r="L1063" t="s">
        <v>5565</v>
      </c>
      <c r="M1063" t="s">
        <v>5566</v>
      </c>
      <c r="Z1063" s="32" t="str">
        <f>IFERROR(VLOOKUP(ROWS($Z$2:Z1063),K1063:$L$6000,2,0),"")</f>
        <v/>
      </c>
      <c r="AA1063" t="str">
        <f>IFERROR(VLOOKUP(ROWS($AA$2:AA1063),K1063:$M$6000,3,0),"")</f>
        <v/>
      </c>
    </row>
    <row r="1064" spans="11:27" customFormat="1">
      <c r="K1064">
        <f>IF(ISNUMBER(SEARCH($A$3,L1064)),MAX($K$1:K1063)+1,0)</f>
        <v>0</v>
      </c>
      <c r="L1064" t="s">
        <v>5565</v>
      </c>
      <c r="M1064" t="s">
        <v>5564</v>
      </c>
      <c r="Z1064" s="32" t="str">
        <f>IFERROR(VLOOKUP(ROWS($Z$2:Z1064),K1064:$L$6000,2,0),"")</f>
        <v/>
      </c>
      <c r="AA1064" t="str">
        <f>IFERROR(VLOOKUP(ROWS($AA$2:AA1064),K1064:$M$6000,3,0),"")</f>
        <v/>
      </c>
    </row>
    <row r="1065" spans="11:27" customFormat="1">
      <c r="K1065">
        <f>IF(ISNUMBER(SEARCH($A$3,L1065)),MAX($K$1:K1064)+1,0)</f>
        <v>0</v>
      </c>
      <c r="L1065" t="s">
        <v>5563</v>
      </c>
      <c r="M1065" t="s">
        <v>5562</v>
      </c>
      <c r="Z1065" s="32" t="str">
        <f>IFERROR(VLOOKUP(ROWS($Z$2:Z1065),K1065:$L$6000,2,0),"")</f>
        <v/>
      </c>
      <c r="AA1065" t="str">
        <f>IFERROR(VLOOKUP(ROWS($AA$2:AA1065),K1065:$M$6000,3,0),"")</f>
        <v/>
      </c>
    </row>
    <row r="1066" spans="11:27" customFormat="1">
      <c r="K1066">
        <f>IF(ISNUMBER(SEARCH($A$3,L1066)),MAX($K$1:K1065)+1,0)</f>
        <v>0</v>
      </c>
      <c r="L1066" t="s">
        <v>5561</v>
      </c>
      <c r="M1066" t="s">
        <v>5560</v>
      </c>
      <c r="Z1066" s="32" t="str">
        <f>IFERROR(VLOOKUP(ROWS($Z$2:Z1066),K1066:$L$6000,2,0),"")</f>
        <v/>
      </c>
      <c r="AA1066" t="str">
        <f>IFERROR(VLOOKUP(ROWS($AA$2:AA1066),K1066:$M$6000,3,0),"")</f>
        <v/>
      </c>
    </row>
    <row r="1067" spans="11:27" customFormat="1">
      <c r="K1067">
        <f>IF(ISNUMBER(SEARCH($A$3,L1067)),MAX($K$1:K1066)+1,0)</f>
        <v>0</v>
      </c>
      <c r="L1067" t="s">
        <v>5558</v>
      </c>
      <c r="M1067" t="s">
        <v>5559</v>
      </c>
      <c r="Z1067" s="32" t="str">
        <f>IFERROR(VLOOKUP(ROWS($Z$2:Z1067),K1067:$L$6000,2,0),"")</f>
        <v/>
      </c>
      <c r="AA1067" t="str">
        <f>IFERROR(VLOOKUP(ROWS($AA$2:AA1067),K1067:$M$6000,3,0),"")</f>
        <v/>
      </c>
    </row>
    <row r="1068" spans="11:27" customFormat="1">
      <c r="K1068">
        <f>IF(ISNUMBER(SEARCH($A$3,L1068)),MAX($K$1:K1067)+1,0)</f>
        <v>0</v>
      </c>
      <c r="L1068" t="s">
        <v>5558</v>
      </c>
      <c r="M1068" t="s">
        <v>5557</v>
      </c>
      <c r="Z1068" s="32" t="str">
        <f>IFERROR(VLOOKUP(ROWS($Z$2:Z1068),K1068:$L$6000,2,0),"")</f>
        <v/>
      </c>
      <c r="AA1068" t="str">
        <f>IFERROR(VLOOKUP(ROWS($AA$2:AA1068),K1068:$M$6000,3,0),"")</f>
        <v/>
      </c>
    </row>
    <row r="1069" spans="11:27" customFormat="1">
      <c r="K1069">
        <f>IF(ISNUMBER(SEARCH($A$3,L1069)),MAX($K$1:K1068)+1,0)</f>
        <v>0</v>
      </c>
      <c r="L1069" t="s">
        <v>5556</v>
      </c>
      <c r="M1069" t="s">
        <v>5555</v>
      </c>
      <c r="Z1069" s="32" t="str">
        <f>IFERROR(VLOOKUP(ROWS($Z$2:Z1069),K1069:$L$6000,2,0),"")</f>
        <v/>
      </c>
      <c r="AA1069" t="str">
        <f>IFERROR(VLOOKUP(ROWS($AA$2:AA1069),K1069:$M$6000,3,0),"")</f>
        <v/>
      </c>
    </row>
    <row r="1070" spans="11:27" customFormat="1">
      <c r="K1070">
        <f>IF(ISNUMBER(SEARCH($A$3,L1070)),MAX($K$1:K1069)+1,0)</f>
        <v>0</v>
      </c>
      <c r="L1070" t="s">
        <v>5554</v>
      </c>
      <c r="M1070" t="s">
        <v>5553</v>
      </c>
      <c r="Z1070" s="32" t="str">
        <f>IFERROR(VLOOKUP(ROWS($Z$2:Z1070),K1070:$L$6000,2,0),"")</f>
        <v/>
      </c>
      <c r="AA1070" t="str">
        <f>IFERROR(VLOOKUP(ROWS($AA$2:AA1070),K1070:$M$6000,3,0),"")</f>
        <v/>
      </c>
    </row>
    <row r="1071" spans="11:27" customFormat="1">
      <c r="K1071">
        <f>IF(ISNUMBER(SEARCH($A$3,L1071)),MAX($K$1:K1070)+1,0)</f>
        <v>0</v>
      </c>
      <c r="L1071" t="s">
        <v>5552</v>
      </c>
      <c r="M1071" t="s">
        <v>5551</v>
      </c>
      <c r="Z1071" s="32" t="str">
        <f>IFERROR(VLOOKUP(ROWS($Z$2:Z1071),K1071:$L$6000,2,0),"")</f>
        <v/>
      </c>
      <c r="AA1071" t="str">
        <f>IFERROR(VLOOKUP(ROWS($AA$2:AA1071),K1071:$M$6000,3,0),"")</f>
        <v/>
      </c>
    </row>
    <row r="1072" spans="11:27" customFormat="1">
      <c r="K1072">
        <f>IF(ISNUMBER(SEARCH($A$3,L1072)),MAX($K$1:K1071)+1,0)</f>
        <v>0</v>
      </c>
      <c r="L1072" t="s">
        <v>5550</v>
      </c>
      <c r="M1072" t="s">
        <v>5549</v>
      </c>
      <c r="Z1072" s="32" t="str">
        <f>IFERROR(VLOOKUP(ROWS($Z$2:Z1072),K1072:$L$6000,2,0),"")</f>
        <v/>
      </c>
      <c r="AA1072" t="str">
        <f>IFERROR(VLOOKUP(ROWS($AA$2:AA1072),K1072:$M$6000,3,0),"")</f>
        <v/>
      </c>
    </row>
    <row r="1073" spans="11:27" customFormat="1">
      <c r="K1073">
        <f>IF(ISNUMBER(SEARCH($A$3,L1073)),MAX($K$1:K1072)+1,0)</f>
        <v>0</v>
      </c>
      <c r="L1073" t="s">
        <v>5548</v>
      </c>
      <c r="M1073" t="s">
        <v>5547</v>
      </c>
      <c r="Z1073" s="32" t="str">
        <f>IFERROR(VLOOKUP(ROWS($Z$2:Z1073),K1073:$L$6000,2,0),"")</f>
        <v/>
      </c>
      <c r="AA1073" t="str">
        <f>IFERROR(VLOOKUP(ROWS($AA$2:AA1073),K1073:$M$6000,3,0),"")</f>
        <v/>
      </c>
    </row>
    <row r="1074" spans="11:27" customFormat="1">
      <c r="K1074">
        <f>IF(ISNUMBER(SEARCH($A$3,L1074)),MAX($K$1:K1073)+1,0)</f>
        <v>0</v>
      </c>
      <c r="L1074" t="s">
        <v>5546</v>
      </c>
      <c r="M1074" t="s">
        <v>5545</v>
      </c>
      <c r="Z1074" s="32" t="str">
        <f>IFERROR(VLOOKUP(ROWS($Z$2:Z1074),K1074:$L$6000,2,0),"")</f>
        <v/>
      </c>
      <c r="AA1074" t="str">
        <f>IFERROR(VLOOKUP(ROWS($AA$2:AA1074),K1074:$M$6000,3,0),"")</f>
        <v/>
      </c>
    </row>
    <row r="1075" spans="11:27" customFormat="1">
      <c r="K1075">
        <f>IF(ISNUMBER(SEARCH($A$3,L1075)),MAX($K$1:K1074)+1,0)</f>
        <v>0</v>
      </c>
      <c r="L1075" t="s">
        <v>5543</v>
      </c>
      <c r="M1075" t="s">
        <v>5544</v>
      </c>
      <c r="Z1075" s="32" t="str">
        <f>IFERROR(VLOOKUP(ROWS($Z$2:Z1075),K1075:$L$6000,2,0),"")</f>
        <v/>
      </c>
      <c r="AA1075" t="str">
        <f>IFERROR(VLOOKUP(ROWS($AA$2:AA1075),K1075:$M$6000,3,0),"")</f>
        <v/>
      </c>
    </row>
    <row r="1076" spans="11:27" customFormat="1">
      <c r="K1076">
        <f>IF(ISNUMBER(SEARCH($A$3,L1076)),MAX($K$1:K1075)+1,0)</f>
        <v>0</v>
      </c>
      <c r="L1076" t="s">
        <v>5543</v>
      </c>
      <c r="M1076" t="s">
        <v>5542</v>
      </c>
      <c r="Z1076" s="32" t="str">
        <f>IFERROR(VLOOKUP(ROWS($Z$2:Z1076),K1076:$L$6000,2,0),"")</f>
        <v/>
      </c>
      <c r="AA1076" t="str">
        <f>IFERROR(VLOOKUP(ROWS($AA$2:AA1076),K1076:$M$6000,3,0),"")</f>
        <v/>
      </c>
    </row>
    <row r="1077" spans="11:27" customFormat="1">
      <c r="K1077">
        <f>IF(ISNUMBER(SEARCH($A$3,L1077)),MAX($K$1:K1076)+1,0)</f>
        <v>0</v>
      </c>
      <c r="L1077" t="s">
        <v>5541</v>
      </c>
      <c r="M1077" t="s">
        <v>5540</v>
      </c>
      <c r="Z1077" s="32" t="str">
        <f>IFERROR(VLOOKUP(ROWS($Z$2:Z1077),K1077:$L$6000,2,0),"")</f>
        <v/>
      </c>
      <c r="AA1077" t="str">
        <f>IFERROR(VLOOKUP(ROWS($AA$2:AA1077),K1077:$M$6000,3,0),"")</f>
        <v/>
      </c>
    </row>
    <row r="1078" spans="11:27" customFormat="1">
      <c r="K1078">
        <f>IF(ISNUMBER(SEARCH($A$3,L1078)),MAX($K$1:K1077)+1,0)</f>
        <v>0</v>
      </c>
      <c r="L1078" t="s">
        <v>5539</v>
      </c>
      <c r="M1078" t="s">
        <v>5538</v>
      </c>
      <c r="Z1078" s="32" t="str">
        <f>IFERROR(VLOOKUP(ROWS($Z$2:Z1078),K1078:$L$6000,2,0),"")</f>
        <v/>
      </c>
      <c r="AA1078" t="str">
        <f>IFERROR(VLOOKUP(ROWS($AA$2:AA1078),K1078:$M$6000,3,0),"")</f>
        <v/>
      </c>
    </row>
    <row r="1079" spans="11:27" customFormat="1">
      <c r="K1079">
        <f>IF(ISNUMBER(SEARCH($A$3,L1079)),MAX($K$1:K1078)+1,0)</f>
        <v>0</v>
      </c>
      <c r="L1079" t="s">
        <v>5537</v>
      </c>
      <c r="M1079" t="s">
        <v>5536</v>
      </c>
      <c r="Z1079" s="32" t="str">
        <f>IFERROR(VLOOKUP(ROWS($Z$2:Z1079),K1079:$L$6000,2,0),"")</f>
        <v/>
      </c>
      <c r="AA1079" t="str">
        <f>IFERROR(VLOOKUP(ROWS($AA$2:AA1079),K1079:$M$6000,3,0),"")</f>
        <v/>
      </c>
    </row>
    <row r="1080" spans="11:27" customFormat="1">
      <c r="K1080">
        <f>IF(ISNUMBER(SEARCH($A$3,L1080)),MAX($K$1:K1079)+1,0)</f>
        <v>0</v>
      </c>
      <c r="L1080" t="s">
        <v>5535</v>
      </c>
      <c r="M1080" t="s">
        <v>5534</v>
      </c>
      <c r="Z1080" s="32" t="str">
        <f>IFERROR(VLOOKUP(ROWS($Z$2:Z1080),K1080:$L$6000,2,0),"")</f>
        <v/>
      </c>
      <c r="AA1080" t="str">
        <f>IFERROR(VLOOKUP(ROWS($AA$2:AA1080),K1080:$M$6000,3,0),"")</f>
        <v/>
      </c>
    </row>
    <row r="1081" spans="11:27" customFormat="1">
      <c r="K1081">
        <f>IF(ISNUMBER(SEARCH($A$3,L1081)),MAX($K$1:K1080)+1,0)</f>
        <v>0</v>
      </c>
      <c r="L1081" t="s">
        <v>5533</v>
      </c>
      <c r="M1081" t="s">
        <v>5532</v>
      </c>
      <c r="Z1081" s="32" t="str">
        <f>IFERROR(VLOOKUP(ROWS($Z$2:Z1081),K1081:$L$6000,2,0),"")</f>
        <v/>
      </c>
      <c r="AA1081" t="str">
        <f>IFERROR(VLOOKUP(ROWS($AA$2:AA1081),K1081:$M$6000,3,0),"")</f>
        <v/>
      </c>
    </row>
    <row r="1082" spans="11:27" customFormat="1">
      <c r="K1082">
        <f>IF(ISNUMBER(SEARCH($A$3,L1082)),MAX($K$1:K1081)+1,0)</f>
        <v>0</v>
      </c>
      <c r="L1082" t="s">
        <v>5531</v>
      </c>
      <c r="M1082" t="s">
        <v>5530</v>
      </c>
      <c r="Z1082" s="32" t="str">
        <f>IFERROR(VLOOKUP(ROWS($Z$2:Z1082),K1082:$L$6000,2,0),"")</f>
        <v/>
      </c>
      <c r="AA1082" t="str">
        <f>IFERROR(VLOOKUP(ROWS($AA$2:AA1082),K1082:$M$6000,3,0),"")</f>
        <v/>
      </c>
    </row>
    <row r="1083" spans="11:27" customFormat="1">
      <c r="K1083">
        <f>IF(ISNUMBER(SEARCH($A$3,L1083)),MAX($K$1:K1082)+1,0)</f>
        <v>0</v>
      </c>
      <c r="L1083" t="s">
        <v>5528</v>
      </c>
      <c r="M1083" t="s">
        <v>5529</v>
      </c>
      <c r="Z1083" s="32" t="str">
        <f>IFERROR(VLOOKUP(ROWS($Z$2:Z1083),K1083:$L$6000,2,0),"")</f>
        <v/>
      </c>
      <c r="AA1083" t="str">
        <f>IFERROR(VLOOKUP(ROWS($AA$2:AA1083),K1083:$M$6000,3,0),"")</f>
        <v/>
      </c>
    </row>
    <row r="1084" spans="11:27" customFormat="1">
      <c r="K1084">
        <f>IF(ISNUMBER(SEARCH($A$3,L1084)),MAX($K$1:K1083)+1,0)</f>
        <v>0</v>
      </c>
      <c r="L1084" t="s">
        <v>5528</v>
      </c>
      <c r="M1084" t="s">
        <v>5527</v>
      </c>
      <c r="Z1084" s="32" t="str">
        <f>IFERROR(VLOOKUP(ROWS($Z$2:Z1084),K1084:$L$6000,2,0),"")</f>
        <v/>
      </c>
      <c r="AA1084" t="str">
        <f>IFERROR(VLOOKUP(ROWS($AA$2:AA1084),K1084:$M$6000,3,0),"")</f>
        <v/>
      </c>
    </row>
    <row r="1085" spans="11:27" customFormat="1">
      <c r="K1085">
        <f>IF(ISNUMBER(SEARCH($A$3,L1085)),MAX($K$1:K1084)+1,0)</f>
        <v>0</v>
      </c>
      <c r="L1085" t="s">
        <v>5525</v>
      </c>
      <c r="M1085" t="s">
        <v>5526</v>
      </c>
      <c r="Z1085" s="32" t="str">
        <f>IFERROR(VLOOKUP(ROWS($Z$2:Z1085),K1085:$L$6000,2,0),"")</f>
        <v/>
      </c>
      <c r="AA1085" t="str">
        <f>IFERROR(VLOOKUP(ROWS($AA$2:AA1085),K1085:$M$6000,3,0),"")</f>
        <v/>
      </c>
    </row>
    <row r="1086" spans="11:27" customFormat="1">
      <c r="K1086">
        <f>IF(ISNUMBER(SEARCH($A$3,L1086)),MAX($K$1:K1085)+1,0)</f>
        <v>0</v>
      </c>
      <c r="L1086" t="s">
        <v>5525</v>
      </c>
      <c r="M1086" t="s">
        <v>5524</v>
      </c>
      <c r="Z1086" s="32" t="str">
        <f>IFERROR(VLOOKUP(ROWS($Z$2:Z1086),K1086:$L$6000,2,0),"")</f>
        <v/>
      </c>
      <c r="AA1086" t="str">
        <f>IFERROR(VLOOKUP(ROWS($AA$2:AA1086),K1086:$M$6000,3,0),"")</f>
        <v/>
      </c>
    </row>
    <row r="1087" spans="11:27" customFormat="1">
      <c r="K1087">
        <f>IF(ISNUMBER(SEARCH($A$3,L1087)),MAX($K$1:K1086)+1,0)</f>
        <v>0</v>
      </c>
      <c r="L1087" t="s">
        <v>5523</v>
      </c>
      <c r="M1087" t="s">
        <v>5522</v>
      </c>
      <c r="Z1087" s="32" t="str">
        <f>IFERROR(VLOOKUP(ROWS($Z$2:Z1087),K1087:$L$6000,2,0),"")</f>
        <v/>
      </c>
      <c r="AA1087" t="str">
        <f>IFERROR(VLOOKUP(ROWS($AA$2:AA1087),K1087:$M$6000,3,0),"")</f>
        <v/>
      </c>
    </row>
    <row r="1088" spans="11:27" customFormat="1">
      <c r="K1088">
        <f>IF(ISNUMBER(SEARCH($A$3,L1088)),MAX($K$1:K1087)+1,0)</f>
        <v>0</v>
      </c>
      <c r="L1088" t="s">
        <v>5520</v>
      </c>
      <c r="M1088" t="s">
        <v>5521</v>
      </c>
      <c r="Z1088" s="32" t="str">
        <f>IFERROR(VLOOKUP(ROWS($Z$2:Z1088),K1088:$L$6000,2,0),"")</f>
        <v/>
      </c>
      <c r="AA1088" t="str">
        <f>IFERROR(VLOOKUP(ROWS($AA$2:AA1088),K1088:$M$6000,3,0),"")</f>
        <v/>
      </c>
    </row>
    <row r="1089" spans="11:27" customFormat="1">
      <c r="K1089">
        <f>IF(ISNUMBER(SEARCH($A$3,L1089)),MAX($K$1:K1088)+1,0)</f>
        <v>0</v>
      </c>
      <c r="L1089" t="s">
        <v>5520</v>
      </c>
      <c r="M1089" t="s">
        <v>5519</v>
      </c>
      <c r="Z1089" s="32" t="str">
        <f>IFERROR(VLOOKUP(ROWS($Z$2:Z1089),K1089:$L$6000,2,0),"")</f>
        <v/>
      </c>
      <c r="AA1089" t="str">
        <f>IFERROR(VLOOKUP(ROWS($AA$2:AA1089),K1089:$M$6000,3,0),"")</f>
        <v/>
      </c>
    </row>
    <row r="1090" spans="11:27" customFormat="1">
      <c r="K1090">
        <f>IF(ISNUMBER(SEARCH($A$3,L1090)),MAX($K$1:K1089)+1,0)</f>
        <v>0</v>
      </c>
      <c r="L1090" t="s">
        <v>5517</v>
      </c>
      <c r="M1090" t="s">
        <v>5518</v>
      </c>
      <c r="Z1090" s="32" t="str">
        <f>IFERROR(VLOOKUP(ROWS($Z$2:Z1090),K1090:$L$6000,2,0),"")</f>
        <v/>
      </c>
      <c r="AA1090" t="str">
        <f>IFERROR(VLOOKUP(ROWS($AA$2:AA1090),K1090:$M$6000,3,0),"")</f>
        <v/>
      </c>
    </row>
    <row r="1091" spans="11:27" customFormat="1">
      <c r="K1091">
        <f>IF(ISNUMBER(SEARCH($A$3,L1091)),MAX($K$1:K1090)+1,0)</f>
        <v>0</v>
      </c>
      <c r="L1091" t="s">
        <v>5517</v>
      </c>
      <c r="M1091" t="s">
        <v>5516</v>
      </c>
      <c r="Z1091" s="32" t="str">
        <f>IFERROR(VLOOKUP(ROWS($Z$2:Z1091),K1091:$L$6000,2,0),"")</f>
        <v/>
      </c>
      <c r="AA1091" t="str">
        <f>IFERROR(VLOOKUP(ROWS($AA$2:AA1091),K1091:$M$6000,3,0),"")</f>
        <v/>
      </c>
    </row>
    <row r="1092" spans="11:27" customFormat="1">
      <c r="K1092">
        <f>IF(ISNUMBER(SEARCH($A$3,L1092)),MAX($K$1:K1091)+1,0)</f>
        <v>0</v>
      </c>
      <c r="L1092" t="s">
        <v>5514</v>
      </c>
      <c r="M1092" t="s">
        <v>5515</v>
      </c>
      <c r="Z1092" s="32" t="str">
        <f>IFERROR(VLOOKUP(ROWS($Z$2:Z1092),K1092:$L$6000,2,0),"")</f>
        <v/>
      </c>
      <c r="AA1092" t="str">
        <f>IFERROR(VLOOKUP(ROWS($AA$2:AA1092),K1092:$M$6000,3,0),"")</f>
        <v/>
      </c>
    </row>
    <row r="1093" spans="11:27" customFormat="1">
      <c r="K1093">
        <f>IF(ISNUMBER(SEARCH($A$3,L1093)),MAX($K$1:K1092)+1,0)</f>
        <v>0</v>
      </c>
      <c r="L1093" t="s">
        <v>5514</v>
      </c>
      <c r="M1093" t="s">
        <v>5513</v>
      </c>
      <c r="Z1093" s="32" t="str">
        <f>IFERROR(VLOOKUP(ROWS($Z$2:Z1093),K1093:$L$6000,2,0),"")</f>
        <v/>
      </c>
      <c r="AA1093" t="str">
        <f>IFERROR(VLOOKUP(ROWS($AA$2:AA1093),K1093:$M$6000,3,0),"")</f>
        <v/>
      </c>
    </row>
    <row r="1094" spans="11:27" customFormat="1">
      <c r="K1094">
        <f>IF(ISNUMBER(SEARCH($A$3,L1094)),MAX($K$1:K1093)+1,0)</f>
        <v>0</v>
      </c>
      <c r="L1094" t="s">
        <v>5512</v>
      </c>
      <c r="M1094" t="s">
        <v>5511</v>
      </c>
      <c r="Z1094" s="32" t="str">
        <f>IFERROR(VLOOKUP(ROWS($Z$2:Z1094),K1094:$L$6000,2,0),"")</f>
        <v/>
      </c>
      <c r="AA1094" t="str">
        <f>IFERROR(VLOOKUP(ROWS($AA$2:AA1094),K1094:$M$6000,3,0),"")</f>
        <v/>
      </c>
    </row>
    <row r="1095" spans="11:27" customFormat="1">
      <c r="K1095">
        <f>IF(ISNUMBER(SEARCH($A$3,L1095)),MAX($K$1:K1094)+1,0)</f>
        <v>0</v>
      </c>
      <c r="L1095" t="s">
        <v>5510</v>
      </c>
      <c r="M1095" t="s">
        <v>5509</v>
      </c>
      <c r="Z1095" s="32" t="str">
        <f>IFERROR(VLOOKUP(ROWS($Z$2:Z1095),K1095:$L$6000,2,0),"")</f>
        <v/>
      </c>
      <c r="AA1095" t="str">
        <f>IFERROR(VLOOKUP(ROWS($AA$2:AA1095),K1095:$M$6000,3,0),"")</f>
        <v/>
      </c>
    </row>
    <row r="1096" spans="11:27" customFormat="1">
      <c r="K1096">
        <f>IF(ISNUMBER(SEARCH($A$3,L1096)),MAX($K$1:K1095)+1,0)</f>
        <v>0</v>
      </c>
      <c r="L1096" t="s">
        <v>5507</v>
      </c>
      <c r="M1096" t="s">
        <v>5508</v>
      </c>
      <c r="Z1096" s="32" t="str">
        <f>IFERROR(VLOOKUP(ROWS($Z$2:Z1096),K1096:$L$6000,2,0),"")</f>
        <v/>
      </c>
      <c r="AA1096" t="str">
        <f>IFERROR(VLOOKUP(ROWS($AA$2:AA1096),K1096:$M$6000,3,0),"")</f>
        <v/>
      </c>
    </row>
    <row r="1097" spans="11:27" customFormat="1">
      <c r="K1097">
        <f>IF(ISNUMBER(SEARCH($A$3,L1097)),MAX($K$1:K1096)+1,0)</f>
        <v>0</v>
      </c>
      <c r="L1097" t="s">
        <v>5507</v>
      </c>
      <c r="M1097" t="s">
        <v>5506</v>
      </c>
      <c r="Z1097" s="32" t="str">
        <f>IFERROR(VLOOKUP(ROWS($Z$2:Z1097),K1097:$L$6000,2,0),"")</f>
        <v/>
      </c>
      <c r="AA1097" t="str">
        <f>IFERROR(VLOOKUP(ROWS($AA$2:AA1097),K1097:$M$6000,3,0),"")</f>
        <v/>
      </c>
    </row>
    <row r="1098" spans="11:27" customFormat="1">
      <c r="K1098">
        <f>IF(ISNUMBER(SEARCH($A$3,L1098)),MAX($K$1:K1097)+1,0)</f>
        <v>0</v>
      </c>
      <c r="L1098" t="s">
        <v>5505</v>
      </c>
      <c r="M1098" t="s">
        <v>5504</v>
      </c>
      <c r="Z1098" s="32" t="str">
        <f>IFERROR(VLOOKUP(ROWS($Z$2:Z1098),K1098:$L$6000,2,0),"")</f>
        <v/>
      </c>
      <c r="AA1098" t="str">
        <f>IFERROR(VLOOKUP(ROWS($AA$2:AA1098),K1098:$M$6000,3,0),"")</f>
        <v/>
      </c>
    </row>
    <row r="1099" spans="11:27" customFormat="1">
      <c r="K1099">
        <f>IF(ISNUMBER(SEARCH($A$3,L1099)),MAX($K$1:K1098)+1,0)</f>
        <v>0</v>
      </c>
      <c r="L1099" t="s">
        <v>5503</v>
      </c>
      <c r="M1099" t="s">
        <v>5502</v>
      </c>
      <c r="Z1099" s="32" t="str">
        <f>IFERROR(VLOOKUP(ROWS($Z$2:Z1099),K1099:$L$6000,2,0),"")</f>
        <v/>
      </c>
      <c r="AA1099" t="str">
        <f>IFERROR(VLOOKUP(ROWS($AA$2:AA1099),K1099:$M$6000,3,0),"")</f>
        <v/>
      </c>
    </row>
    <row r="1100" spans="11:27" customFormat="1">
      <c r="K1100">
        <f>IF(ISNUMBER(SEARCH($A$3,L1100)),MAX($K$1:K1099)+1,0)</f>
        <v>0</v>
      </c>
      <c r="L1100" t="s">
        <v>5500</v>
      </c>
      <c r="M1100" t="s">
        <v>5501</v>
      </c>
      <c r="Z1100" s="32" t="str">
        <f>IFERROR(VLOOKUP(ROWS($Z$2:Z1100),K1100:$L$6000,2,0),"")</f>
        <v/>
      </c>
      <c r="AA1100" t="str">
        <f>IFERROR(VLOOKUP(ROWS($AA$2:AA1100),K1100:$M$6000,3,0),"")</f>
        <v/>
      </c>
    </row>
    <row r="1101" spans="11:27" customFormat="1">
      <c r="K1101">
        <f>IF(ISNUMBER(SEARCH($A$3,L1101)),MAX($K$1:K1100)+1,0)</f>
        <v>0</v>
      </c>
      <c r="L1101" t="s">
        <v>5500</v>
      </c>
      <c r="M1101" t="s">
        <v>5499</v>
      </c>
      <c r="Z1101" s="32" t="str">
        <f>IFERROR(VLOOKUP(ROWS($Z$2:Z1101),K1101:$L$6000,2,0),"")</f>
        <v/>
      </c>
      <c r="AA1101" t="str">
        <f>IFERROR(VLOOKUP(ROWS($AA$2:AA1101),K1101:$M$6000,3,0),"")</f>
        <v/>
      </c>
    </row>
    <row r="1102" spans="11:27" customFormat="1">
      <c r="K1102">
        <f>IF(ISNUMBER(SEARCH($A$3,L1102)),MAX($K$1:K1101)+1,0)</f>
        <v>0</v>
      </c>
      <c r="L1102" t="s">
        <v>5498</v>
      </c>
      <c r="M1102" t="s">
        <v>5497</v>
      </c>
      <c r="Z1102" s="32" t="str">
        <f>IFERROR(VLOOKUP(ROWS($Z$2:Z1102),K1102:$L$6000,2,0),"")</f>
        <v/>
      </c>
      <c r="AA1102" t="str">
        <f>IFERROR(VLOOKUP(ROWS($AA$2:AA1102),K1102:$M$6000,3,0),"")</f>
        <v/>
      </c>
    </row>
    <row r="1103" spans="11:27" customFormat="1">
      <c r="K1103">
        <f>IF(ISNUMBER(SEARCH($A$3,L1103)),MAX($K$1:K1102)+1,0)</f>
        <v>0</v>
      </c>
      <c r="L1103" t="s">
        <v>5496</v>
      </c>
      <c r="M1103" t="s">
        <v>5495</v>
      </c>
      <c r="Z1103" s="32" t="str">
        <f>IFERROR(VLOOKUP(ROWS($Z$2:Z1103),K1103:$L$6000,2,0),"")</f>
        <v/>
      </c>
      <c r="AA1103" t="str">
        <f>IFERROR(VLOOKUP(ROWS($AA$2:AA1103),K1103:$M$6000,3,0),"")</f>
        <v/>
      </c>
    </row>
    <row r="1104" spans="11:27" customFormat="1">
      <c r="K1104">
        <f>IF(ISNUMBER(SEARCH($A$3,L1104)),MAX($K$1:K1103)+1,0)</f>
        <v>0</v>
      </c>
      <c r="L1104" t="s">
        <v>5494</v>
      </c>
      <c r="M1104" t="s">
        <v>5493</v>
      </c>
      <c r="Z1104" s="32" t="str">
        <f>IFERROR(VLOOKUP(ROWS($Z$2:Z1104),K1104:$L$6000,2,0),"")</f>
        <v/>
      </c>
      <c r="AA1104" t="str">
        <f>IFERROR(VLOOKUP(ROWS($AA$2:AA1104),K1104:$M$6000,3,0),"")</f>
        <v/>
      </c>
    </row>
    <row r="1105" spans="11:27" customFormat="1">
      <c r="K1105">
        <f>IF(ISNUMBER(SEARCH($A$3,L1105)),MAX($K$1:K1104)+1,0)</f>
        <v>0</v>
      </c>
      <c r="L1105" t="s">
        <v>5492</v>
      </c>
      <c r="M1105" t="s">
        <v>5491</v>
      </c>
      <c r="Z1105" s="32" t="str">
        <f>IFERROR(VLOOKUP(ROWS($Z$2:Z1105),K1105:$L$6000,2,0),"")</f>
        <v/>
      </c>
      <c r="AA1105" t="str">
        <f>IFERROR(VLOOKUP(ROWS($AA$2:AA1105),K1105:$M$6000,3,0),"")</f>
        <v/>
      </c>
    </row>
    <row r="1106" spans="11:27" customFormat="1">
      <c r="K1106">
        <f>IF(ISNUMBER(SEARCH($A$3,L1106)),MAX($K$1:K1105)+1,0)</f>
        <v>0</v>
      </c>
      <c r="L1106" t="s">
        <v>5489</v>
      </c>
      <c r="M1106" t="s">
        <v>5490</v>
      </c>
      <c r="Z1106" s="32" t="str">
        <f>IFERROR(VLOOKUP(ROWS($Z$2:Z1106),K1106:$L$6000,2,0),"")</f>
        <v/>
      </c>
      <c r="AA1106" t="str">
        <f>IFERROR(VLOOKUP(ROWS($AA$2:AA1106),K1106:$M$6000,3,0),"")</f>
        <v/>
      </c>
    </row>
    <row r="1107" spans="11:27" customFormat="1">
      <c r="K1107">
        <f>IF(ISNUMBER(SEARCH($A$3,L1107)),MAX($K$1:K1106)+1,0)</f>
        <v>0</v>
      </c>
      <c r="L1107" t="s">
        <v>5489</v>
      </c>
      <c r="M1107" t="s">
        <v>5488</v>
      </c>
      <c r="Z1107" s="32" t="str">
        <f>IFERROR(VLOOKUP(ROWS($Z$2:Z1107),K1107:$L$6000,2,0),"")</f>
        <v/>
      </c>
      <c r="AA1107" t="str">
        <f>IFERROR(VLOOKUP(ROWS($AA$2:AA1107),K1107:$M$6000,3,0),"")</f>
        <v/>
      </c>
    </row>
    <row r="1108" spans="11:27" customFormat="1">
      <c r="K1108">
        <f>IF(ISNUMBER(SEARCH($A$3,L1108)),MAX($K$1:K1107)+1,0)</f>
        <v>0</v>
      </c>
      <c r="L1108" t="s">
        <v>5487</v>
      </c>
      <c r="M1108" t="s">
        <v>5486</v>
      </c>
      <c r="Z1108" s="32" t="str">
        <f>IFERROR(VLOOKUP(ROWS($Z$2:Z1108),K1108:$L$6000,2,0),"")</f>
        <v/>
      </c>
      <c r="AA1108" t="str">
        <f>IFERROR(VLOOKUP(ROWS($AA$2:AA1108),K1108:$M$6000,3,0),"")</f>
        <v/>
      </c>
    </row>
    <row r="1109" spans="11:27" customFormat="1">
      <c r="K1109">
        <f>IF(ISNUMBER(SEARCH($A$3,L1109)),MAX($K$1:K1108)+1,0)</f>
        <v>0</v>
      </c>
      <c r="L1109" t="s">
        <v>5485</v>
      </c>
      <c r="M1109" t="s">
        <v>5484</v>
      </c>
      <c r="Z1109" s="32" t="str">
        <f>IFERROR(VLOOKUP(ROWS($Z$2:Z1109),K1109:$L$6000,2,0),"")</f>
        <v/>
      </c>
      <c r="AA1109" t="str">
        <f>IFERROR(VLOOKUP(ROWS($AA$2:AA1109),K1109:$M$6000,3,0),"")</f>
        <v/>
      </c>
    </row>
    <row r="1110" spans="11:27" customFormat="1">
      <c r="K1110">
        <f>IF(ISNUMBER(SEARCH($A$3,L1110)),MAX($K$1:K1109)+1,0)</f>
        <v>0</v>
      </c>
      <c r="L1110" t="s">
        <v>5483</v>
      </c>
      <c r="M1110" t="s">
        <v>5482</v>
      </c>
      <c r="Z1110" s="32" t="str">
        <f>IFERROR(VLOOKUP(ROWS($Z$2:Z1110),K1110:$L$6000,2,0),"")</f>
        <v/>
      </c>
      <c r="AA1110" t="str">
        <f>IFERROR(VLOOKUP(ROWS($AA$2:AA1110),K1110:$M$6000,3,0),"")</f>
        <v/>
      </c>
    </row>
    <row r="1111" spans="11:27" customFormat="1">
      <c r="K1111">
        <f>IF(ISNUMBER(SEARCH($A$3,L1111)),MAX($K$1:K1110)+1,0)</f>
        <v>0</v>
      </c>
      <c r="L1111" t="s">
        <v>5481</v>
      </c>
      <c r="M1111" t="s">
        <v>5480</v>
      </c>
      <c r="Z1111" s="32" t="str">
        <f>IFERROR(VLOOKUP(ROWS($Z$2:Z1111),K1111:$L$6000,2,0),"")</f>
        <v/>
      </c>
      <c r="AA1111" t="str">
        <f>IFERROR(VLOOKUP(ROWS($AA$2:AA1111),K1111:$M$6000,3,0),"")</f>
        <v/>
      </c>
    </row>
    <row r="1112" spans="11:27" customFormat="1">
      <c r="K1112">
        <f>IF(ISNUMBER(SEARCH($A$3,L1112)),MAX($K$1:K1111)+1,0)</f>
        <v>0</v>
      </c>
      <c r="L1112" t="s">
        <v>5478</v>
      </c>
      <c r="M1112" t="s">
        <v>5479</v>
      </c>
      <c r="Z1112" s="32" t="str">
        <f>IFERROR(VLOOKUP(ROWS($Z$2:Z1112),K1112:$L$6000,2,0),"")</f>
        <v/>
      </c>
      <c r="AA1112" t="str">
        <f>IFERROR(VLOOKUP(ROWS($AA$2:AA1112),K1112:$M$6000,3,0),"")</f>
        <v/>
      </c>
    </row>
    <row r="1113" spans="11:27" customFormat="1">
      <c r="K1113">
        <f>IF(ISNUMBER(SEARCH($A$3,L1113)),MAX($K$1:K1112)+1,0)</f>
        <v>0</v>
      </c>
      <c r="L1113" t="s">
        <v>5478</v>
      </c>
      <c r="M1113" t="s">
        <v>5477</v>
      </c>
      <c r="Z1113" s="32" t="str">
        <f>IFERROR(VLOOKUP(ROWS($Z$2:Z1113),K1113:$L$6000,2,0),"")</f>
        <v/>
      </c>
      <c r="AA1113" t="str">
        <f>IFERROR(VLOOKUP(ROWS($AA$2:AA1113),K1113:$M$6000,3,0),"")</f>
        <v/>
      </c>
    </row>
    <row r="1114" spans="11:27" customFormat="1">
      <c r="K1114">
        <f>IF(ISNUMBER(SEARCH($A$3,L1114)),MAX($K$1:K1113)+1,0)</f>
        <v>0</v>
      </c>
      <c r="L1114" t="s">
        <v>5475</v>
      </c>
      <c r="M1114" t="s">
        <v>5476</v>
      </c>
      <c r="Z1114" s="32" t="str">
        <f>IFERROR(VLOOKUP(ROWS($Z$2:Z1114),K1114:$L$6000,2,0),"")</f>
        <v/>
      </c>
      <c r="AA1114" t="str">
        <f>IFERROR(VLOOKUP(ROWS($AA$2:AA1114),K1114:$M$6000,3,0),"")</f>
        <v/>
      </c>
    </row>
    <row r="1115" spans="11:27" customFormat="1">
      <c r="K1115">
        <f>IF(ISNUMBER(SEARCH($A$3,L1115)),MAX($K$1:K1114)+1,0)</f>
        <v>0</v>
      </c>
      <c r="L1115" t="s">
        <v>5475</v>
      </c>
      <c r="M1115" t="s">
        <v>5474</v>
      </c>
      <c r="Z1115" s="32" t="str">
        <f>IFERROR(VLOOKUP(ROWS($Z$2:Z1115),K1115:$L$6000,2,0),"")</f>
        <v/>
      </c>
      <c r="AA1115" t="str">
        <f>IFERROR(VLOOKUP(ROWS($AA$2:AA1115),K1115:$M$6000,3,0),"")</f>
        <v/>
      </c>
    </row>
    <row r="1116" spans="11:27" customFormat="1">
      <c r="K1116">
        <f>IF(ISNUMBER(SEARCH($A$3,L1116)),MAX($K$1:K1115)+1,0)</f>
        <v>0</v>
      </c>
      <c r="L1116" t="s">
        <v>5473</v>
      </c>
      <c r="M1116" t="s">
        <v>5472</v>
      </c>
      <c r="Z1116" s="32" t="str">
        <f>IFERROR(VLOOKUP(ROWS($Z$2:Z1116),K1116:$L$6000,2,0),"")</f>
        <v/>
      </c>
      <c r="AA1116" t="str">
        <f>IFERROR(VLOOKUP(ROWS($AA$2:AA1116),K1116:$M$6000,3,0),"")</f>
        <v/>
      </c>
    </row>
    <row r="1117" spans="11:27" customFormat="1">
      <c r="K1117">
        <f>IF(ISNUMBER(SEARCH($A$3,L1117)),MAX($K$1:K1116)+1,0)</f>
        <v>0</v>
      </c>
      <c r="L1117" t="s">
        <v>5471</v>
      </c>
      <c r="M1117" t="s">
        <v>5470</v>
      </c>
      <c r="Z1117" s="32" t="str">
        <f>IFERROR(VLOOKUP(ROWS($Z$2:Z1117),K1117:$L$6000,2,0),"")</f>
        <v/>
      </c>
      <c r="AA1117" t="str">
        <f>IFERROR(VLOOKUP(ROWS($AA$2:AA1117),K1117:$M$6000,3,0),"")</f>
        <v/>
      </c>
    </row>
    <row r="1118" spans="11:27" customFormat="1">
      <c r="K1118">
        <f>IF(ISNUMBER(SEARCH($A$3,L1118)),MAX($K$1:K1117)+1,0)</f>
        <v>0</v>
      </c>
      <c r="L1118" t="s">
        <v>5469</v>
      </c>
      <c r="M1118" t="s">
        <v>5468</v>
      </c>
      <c r="Z1118" s="32" t="str">
        <f>IFERROR(VLOOKUP(ROWS($Z$2:Z1118),K1118:$L$6000,2,0),"")</f>
        <v/>
      </c>
      <c r="AA1118" t="str">
        <f>IFERROR(VLOOKUP(ROWS($AA$2:AA1118),K1118:$M$6000,3,0),"")</f>
        <v/>
      </c>
    </row>
    <row r="1119" spans="11:27" customFormat="1">
      <c r="K1119">
        <f>IF(ISNUMBER(SEARCH($A$3,L1119)),MAX($K$1:K1118)+1,0)</f>
        <v>0</v>
      </c>
      <c r="L1119" t="s">
        <v>5466</v>
      </c>
      <c r="M1119" t="s">
        <v>5467</v>
      </c>
      <c r="Z1119" s="32" t="str">
        <f>IFERROR(VLOOKUP(ROWS($Z$2:Z1119),K1119:$L$6000,2,0),"")</f>
        <v/>
      </c>
      <c r="AA1119" t="str">
        <f>IFERROR(VLOOKUP(ROWS($AA$2:AA1119),K1119:$M$6000,3,0),"")</f>
        <v/>
      </c>
    </row>
    <row r="1120" spans="11:27" customFormat="1">
      <c r="K1120">
        <f>IF(ISNUMBER(SEARCH($A$3,L1120)),MAX($K$1:K1119)+1,0)</f>
        <v>0</v>
      </c>
      <c r="L1120" t="s">
        <v>5466</v>
      </c>
      <c r="M1120" t="s">
        <v>5465</v>
      </c>
      <c r="Z1120" s="32" t="str">
        <f>IFERROR(VLOOKUP(ROWS($Z$2:Z1120),K1120:$L$6000,2,0),"")</f>
        <v/>
      </c>
      <c r="AA1120" t="str">
        <f>IFERROR(VLOOKUP(ROWS($AA$2:AA1120),K1120:$M$6000,3,0),"")</f>
        <v/>
      </c>
    </row>
    <row r="1121" spans="11:27" customFormat="1">
      <c r="K1121">
        <f>IF(ISNUMBER(SEARCH($A$3,L1121)),MAX($K$1:K1120)+1,0)</f>
        <v>0</v>
      </c>
      <c r="L1121" t="s">
        <v>5463</v>
      </c>
      <c r="M1121" t="s">
        <v>5464</v>
      </c>
      <c r="Z1121" s="32" t="str">
        <f>IFERROR(VLOOKUP(ROWS($Z$2:Z1121),K1121:$L$6000,2,0),"")</f>
        <v/>
      </c>
      <c r="AA1121" t="str">
        <f>IFERROR(VLOOKUP(ROWS($AA$2:AA1121),K1121:$M$6000,3,0),"")</f>
        <v/>
      </c>
    </row>
    <row r="1122" spans="11:27" customFormat="1">
      <c r="K1122">
        <f>IF(ISNUMBER(SEARCH($A$3,L1122)),MAX($K$1:K1121)+1,0)</f>
        <v>0</v>
      </c>
      <c r="L1122" t="s">
        <v>5463</v>
      </c>
      <c r="M1122" t="s">
        <v>5462</v>
      </c>
      <c r="Z1122" s="32" t="str">
        <f>IFERROR(VLOOKUP(ROWS($Z$2:Z1122),K1122:$L$6000,2,0),"")</f>
        <v/>
      </c>
      <c r="AA1122" t="str">
        <f>IFERROR(VLOOKUP(ROWS($AA$2:AA1122),K1122:$M$6000,3,0),"")</f>
        <v/>
      </c>
    </row>
    <row r="1123" spans="11:27" customFormat="1">
      <c r="K1123">
        <f>IF(ISNUMBER(SEARCH($A$3,L1123)),MAX($K$1:K1122)+1,0)</f>
        <v>0</v>
      </c>
      <c r="L1123" t="s">
        <v>5461</v>
      </c>
      <c r="M1123" t="s">
        <v>5460</v>
      </c>
      <c r="Z1123" s="32" t="str">
        <f>IFERROR(VLOOKUP(ROWS($Z$2:Z1123),K1123:$L$6000,2,0),"")</f>
        <v/>
      </c>
      <c r="AA1123" t="str">
        <f>IFERROR(VLOOKUP(ROWS($AA$2:AA1123),K1123:$M$6000,3,0),"")</f>
        <v/>
      </c>
    </row>
    <row r="1124" spans="11:27" customFormat="1">
      <c r="K1124">
        <f>IF(ISNUMBER(SEARCH($A$3,L1124)),MAX($K$1:K1123)+1,0)</f>
        <v>0</v>
      </c>
      <c r="L1124" t="s">
        <v>5459</v>
      </c>
      <c r="M1124" t="s">
        <v>5458</v>
      </c>
      <c r="Z1124" s="32" t="str">
        <f>IFERROR(VLOOKUP(ROWS($Z$2:Z1124),K1124:$L$6000,2,0),"")</f>
        <v/>
      </c>
      <c r="AA1124" t="str">
        <f>IFERROR(VLOOKUP(ROWS($AA$2:AA1124),K1124:$M$6000,3,0),"")</f>
        <v/>
      </c>
    </row>
    <row r="1125" spans="11:27" customFormat="1">
      <c r="K1125">
        <f>IF(ISNUMBER(SEARCH($A$3,L1125)),MAX($K$1:K1124)+1,0)</f>
        <v>0</v>
      </c>
      <c r="L1125" t="s">
        <v>5457</v>
      </c>
      <c r="M1125" t="s">
        <v>5456</v>
      </c>
      <c r="Z1125" s="32" t="str">
        <f>IFERROR(VLOOKUP(ROWS($Z$2:Z1125),K1125:$L$6000,2,0),"")</f>
        <v/>
      </c>
      <c r="AA1125" t="str">
        <f>IFERROR(VLOOKUP(ROWS($AA$2:AA1125),K1125:$M$6000,3,0),"")</f>
        <v/>
      </c>
    </row>
    <row r="1126" spans="11:27" customFormat="1">
      <c r="K1126">
        <f>IF(ISNUMBER(SEARCH($A$3,L1126)),MAX($K$1:K1125)+1,0)</f>
        <v>0</v>
      </c>
      <c r="L1126" t="s">
        <v>5455</v>
      </c>
      <c r="M1126" t="s">
        <v>5454</v>
      </c>
      <c r="Z1126" s="32" t="str">
        <f>IFERROR(VLOOKUP(ROWS($Z$2:Z1126),K1126:$L$6000,2,0),"")</f>
        <v/>
      </c>
      <c r="AA1126" t="str">
        <f>IFERROR(VLOOKUP(ROWS($AA$2:AA1126),K1126:$M$6000,3,0),"")</f>
        <v/>
      </c>
    </row>
    <row r="1127" spans="11:27" customFormat="1">
      <c r="K1127">
        <f>IF(ISNUMBER(SEARCH($A$3,L1127)),MAX($K$1:K1126)+1,0)</f>
        <v>0</v>
      </c>
      <c r="L1127" t="s">
        <v>5453</v>
      </c>
      <c r="M1127" t="s">
        <v>5452</v>
      </c>
      <c r="Z1127" s="32" t="str">
        <f>IFERROR(VLOOKUP(ROWS($Z$2:Z1127),K1127:$L$6000,2,0),"")</f>
        <v/>
      </c>
      <c r="AA1127" t="str">
        <f>IFERROR(VLOOKUP(ROWS($AA$2:AA1127),K1127:$M$6000,3,0),"")</f>
        <v/>
      </c>
    </row>
    <row r="1128" spans="11:27" customFormat="1">
      <c r="K1128">
        <f>IF(ISNUMBER(SEARCH($A$3,L1128)),MAX($K$1:K1127)+1,0)</f>
        <v>0</v>
      </c>
      <c r="L1128" t="s">
        <v>5451</v>
      </c>
      <c r="M1128" t="s">
        <v>5450</v>
      </c>
      <c r="Z1128" s="32" t="str">
        <f>IFERROR(VLOOKUP(ROWS($Z$2:Z1128),K1128:$L$6000,2,0),"")</f>
        <v/>
      </c>
      <c r="AA1128" t="str">
        <f>IFERROR(VLOOKUP(ROWS($AA$2:AA1128),K1128:$M$6000,3,0),"")</f>
        <v/>
      </c>
    </row>
    <row r="1129" spans="11:27" customFormat="1">
      <c r="K1129">
        <f>IF(ISNUMBER(SEARCH($A$3,L1129)),MAX($K$1:K1128)+1,0)</f>
        <v>0</v>
      </c>
      <c r="L1129" t="s">
        <v>5449</v>
      </c>
      <c r="M1129" t="s">
        <v>5448</v>
      </c>
      <c r="Z1129" s="32" t="str">
        <f>IFERROR(VLOOKUP(ROWS($Z$2:Z1129),K1129:$L$6000,2,0),"")</f>
        <v/>
      </c>
      <c r="AA1129" t="str">
        <f>IFERROR(VLOOKUP(ROWS($AA$2:AA1129),K1129:$M$6000,3,0),"")</f>
        <v/>
      </c>
    </row>
    <row r="1130" spans="11:27" customFormat="1">
      <c r="K1130">
        <f>IF(ISNUMBER(SEARCH($A$3,L1130)),MAX($K$1:K1129)+1,0)</f>
        <v>0</v>
      </c>
      <c r="L1130" t="s">
        <v>5447</v>
      </c>
      <c r="M1130" t="s">
        <v>5446</v>
      </c>
      <c r="Z1130" s="32" t="str">
        <f>IFERROR(VLOOKUP(ROWS($Z$2:Z1130),K1130:$L$6000,2,0),"")</f>
        <v/>
      </c>
      <c r="AA1130" t="str">
        <f>IFERROR(VLOOKUP(ROWS($AA$2:AA1130),K1130:$M$6000,3,0),"")</f>
        <v/>
      </c>
    </row>
    <row r="1131" spans="11:27" customFormat="1">
      <c r="K1131">
        <f>IF(ISNUMBER(SEARCH($A$3,L1131)),MAX($K$1:K1130)+1,0)</f>
        <v>0</v>
      </c>
      <c r="L1131" t="s">
        <v>5445</v>
      </c>
      <c r="M1131" t="s">
        <v>5444</v>
      </c>
      <c r="Z1131" s="32" t="str">
        <f>IFERROR(VLOOKUP(ROWS($Z$2:Z1131),K1131:$L$6000,2,0),"")</f>
        <v/>
      </c>
      <c r="AA1131" t="str">
        <f>IFERROR(VLOOKUP(ROWS($AA$2:AA1131),K1131:$M$6000,3,0),"")</f>
        <v/>
      </c>
    </row>
    <row r="1132" spans="11:27" customFormat="1">
      <c r="K1132">
        <f>IF(ISNUMBER(SEARCH($A$3,L1132)),MAX($K$1:K1131)+1,0)</f>
        <v>0</v>
      </c>
      <c r="L1132" t="s">
        <v>5443</v>
      </c>
      <c r="M1132" t="s">
        <v>5442</v>
      </c>
      <c r="Z1132" s="32" t="str">
        <f>IFERROR(VLOOKUP(ROWS($Z$2:Z1132),K1132:$L$6000,2,0),"")</f>
        <v/>
      </c>
      <c r="AA1132" t="str">
        <f>IFERROR(VLOOKUP(ROWS($AA$2:AA1132),K1132:$M$6000,3,0),"")</f>
        <v/>
      </c>
    </row>
    <row r="1133" spans="11:27" customFormat="1">
      <c r="K1133">
        <f>IF(ISNUMBER(SEARCH($A$3,L1133)),MAX($K$1:K1132)+1,0)</f>
        <v>0</v>
      </c>
      <c r="L1133" t="s">
        <v>5441</v>
      </c>
      <c r="M1133" t="s">
        <v>5440</v>
      </c>
      <c r="Z1133" s="32" t="str">
        <f>IFERROR(VLOOKUP(ROWS($Z$2:Z1133),K1133:$L$6000,2,0),"")</f>
        <v/>
      </c>
      <c r="AA1133" t="str">
        <f>IFERROR(VLOOKUP(ROWS($AA$2:AA1133),K1133:$M$6000,3,0),"")</f>
        <v/>
      </c>
    </row>
    <row r="1134" spans="11:27" customFormat="1">
      <c r="K1134">
        <f>IF(ISNUMBER(SEARCH($A$3,L1134)),MAX($K$1:K1133)+1,0)</f>
        <v>0</v>
      </c>
      <c r="L1134" t="s">
        <v>5438</v>
      </c>
      <c r="M1134" t="s">
        <v>5439</v>
      </c>
      <c r="Z1134" s="32" t="str">
        <f>IFERROR(VLOOKUP(ROWS($Z$2:Z1134),K1134:$L$6000,2,0),"")</f>
        <v/>
      </c>
      <c r="AA1134" t="str">
        <f>IFERROR(VLOOKUP(ROWS($AA$2:AA1134),K1134:$M$6000,3,0),"")</f>
        <v/>
      </c>
    </row>
    <row r="1135" spans="11:27" customFormat="1">
      <c r="K1135">
        <f>IF(ISNUMBER(SEARCH($A$3,L1135)),MAX($K$1:K1134)+1,0)</f>
        <v>0</v>
      </c>
      <c r="L1135" t="s">
        <v>5438</v>
      </c>
      <c r="M1135" t="s">
        <v>5437</v>
      </c>
      <c r="Z1135" s="32" t="str">
        <f>IFERROR(VLOOKUP(ROWS($Z$2:Z1135),K1135:$L$6000,2,0),"")</f>
        <v/>
      </c>
      <c r="AA1135" t="str">
        <f>IFERROR(VLOOKUP(ROWS($AA$2:AA1135),K1135:$M$6000,3,0),"")</f>
        <v/>
      </c>
    </row>
    <row r="1136" spans="11:27" customFormat="1">
      <c r="K1136">
        <f>IF(ISNUMBER(SEARCH($A$3,L1136)),MAX($K$1:K1135)+1,0)</f>
        <v>0</v>
      </c>
      <c r="L1136" t="s">
        <v>5436</v>
      </c>
      <c r="M1136" t="s">
        <v>5435</v>
      </c>
      <c r="Z1136" s="32" t="str">
        <f>IFERROR(VLOOKUP(ROWS($Z$2:Z1136),K1136:$L$6000,2,0),"")</f>
        <v/>
      </c>
      <c r="AA1136" t="str">
        <f>IFERROR(VLOOKUP(ROWS($AA$2:AA1136),K1136:$M$6000,3,0),"")</f>
        <v/>
      </c>
    </row>
    <row r="1137" spans="11:27" customFormat="1">
      <c r="K1137">
        <f>IF(ISNUMBER(SEARCH($A$3,L1137)),MAX($K$1:K1136)+1,0)</f>
        <v>0</v>
      </c>
      <c r="L1137" t="s">
        <v>5433</v>
      </c>
      <c r="M1137" t="s">
        <v>5434</v>
      </c>
      <c r="Z1137" s="32" t="str">
        <f>IFERROR(VLOOKUP(ROWS($Z$2:Z1137),K1137:$L$6000,2,0),"")</f>
        <v/>
      </c>
      <c r="AA1137" t="str">
        <f>IFERROR(VLOOKUP(ROWS($AA$2:AA1137),K1137:$M$6000,3,0),"")</f>
        <v/>
      </c>
    </row>
    <row r="1138" spans="11:27" customFormat="1">
      <c r="K1138">
        <f>IF(ISNUMBER(SEARCH($A$3,L1138)),MAX($K$1:K1137)+1,0)</f>
        <v>0</v>
      </c>
      <c r="L1138" t="s">
        <v>5433</v>
      </c>
      <c r="M1138" t="s">
        <v>5432</v>
      </c>
      <c r="Z1138" s="32" t="str">
        <f>IFERROR(VLOOKUP(ROWS($Z$2:Z1138),K1138:$L$6000,2,0),"")</f>
        <v/>
      </c>
      <c r="AA1138" t="str">
        <f>IFERROR(VLOOKUP(ROWS($AA$2:AA1138),K1138:$M$6000,3,0),"")</f>
        <v/>
      </c>
    </row>
    <row r="1139" spans="11:27" customFormat="1">
      <c r="K1139">
        <f>IF(ISNUMBER(SEARCH($A$3,L1139)),MAX($K$1:K1138)+1,0)</f>
        <v>0</v>
      </c>
      <c r="L1139" t="s">
        <v>5431</v>
      </c>
      <c r="M1139" t="s">
        <v>5430</v>
      </c>
      <c r="Z1139" s="32" t="str">
        <f>IFERROR(VLOOKUP(ROWS($Z$2:Z1139),K1139:$L$6000,2,0),"")</f>
        <v/>
      </c>
      <c r="AA1139" t="str">
        <f>IFERROR(VLOOKUP(ROWS($AA$2:AA1139),K1139:$M$6000,3,0),"")</f>
        <v/>
      </c>
    </row>
    <row r="1140" spans="11:27" customFormat="1">
      <c r="K1140">
        <f>IF(ISNUMBER(SEARCH($A$3,L1140)),MAX($K$1:K1139)+1,0)</f>
        <v>0</v>
      </c>
      <c r="L1140" t="s">
        <v>5429</v>
      </c>
      <c r="M1140" t="s">
        <v>5428</v>
      </c>
      <c r="Z1140" s="32" t="str">
        <f>IFERROR(VLOOKUP(ROWS($Z$2:Z1140),K1140:$L$6000,2,0),"")</f>
        <v/>
      </c>
      <c r="AA1140" t="str">
        <f>IFERROR(VLOOKUP(ROWS($AA$2:AA1140),K1140:$M$6000,3,0),"")</f>
        <v/>
      </c>
    </row>
    <row r="1141" spans="11:27" customFormat="1">
      <c r="K1141">
        <f>IF(ISNUMBER(SEARCH($A$3,L1141)),MAX($K$1:K1140)+1,0)</f>
        <v>0</v>
      </c>
      <c r="L1141" t="s">
        <v>5427</v>
      </c>
      <c r="M1141" t="s">
        <v>5426</v>
      </c>
      <c r="Z1141" s="32" t="str">
        <f>IFERROR(VLOOKUP(ROWS($Z$2:Z1141),K1141:$L$6000,2,0),"")</f>
        <v/>
      </c>
      <c r="AA1141" t="str">
        <f>IFERROR(VLOOKUP(ROWS($AA$2:AA1141),K1141:$M$6000,3,0),"")</f>
        <v/>
      </c>
    </row>
    <row r="1142" spans="11:27" customFormat="1">
      <c r="K1142">
        <f>IF(ISNUMBER(SEARCH($A$3,L1142)),MAX($K$1:K1141)+1,0)</f>
        <v>0</v>
      </c>
      <c r="L1142" t="s">
        <v>5425</v>
      </c>
      <c r="M1142" t="s">
        <v>5424</v>
      </c>
      <c r="Z1142" s="32" t="str">
        <f>IFERROR(VLOOKUP(ROWS($Z$2:Z1142),K1142:$L$6000,2,0),"")</f>
        <v/>
      </c>
      <c r="AA1142" t="str">
        <f>IFERROR(VLOOKUP(ROWS($AA$2:AA1142),K1142:$M$6000,3,0),"")</f>
        <v/>
      </c>
    </row>
    <row r="1143" spans="11:27" customFormat="1">
      <c r="K1143">
        <f>IF(ISNUMBER(SEARCH($A$3,L1143)),MAX($K$1:K1142)+1,0)</f>
        <v>0</v>
      </c>
      <c r="L1143" t="s">
        <v>5423</v>
      </c>
      <c r="M1143" t="s">
        <v>5422</v>
      </c>
      <c r="Z1143" s="32" t="str">
        <f>IFERROR(VLOOKUP(ROWS($Z$2:Z1143),K1143:$L$6000,2,0),"")</f>
        <v/>
      </c>
      <c r="AA1143" t="str">
        <f>IFERROR(VLOOKUP(ROWS($AA$2:AA1143),K1143:$M$6000,3,0),"")</f>
        <v/>
      </c>
    </row>
    <row r="1144" spans="11:27" customFormat="1">
      <c r="K1144">
        <f>IF(ISNUMBER(SEARCH($A$3,L1144)),MAX($K$1:K1143)+1,0)</f>
        <v>0</v>
      </c>
      <c r="L1144" t="s">
        <v>5421</v>
      </c>
      <c r="M1144" t="s">
        <v>5420</v>
      </c>
      <c r="Z1144" s="32" t="str">
        <f>IFERROR(VLOOKUP(ROWS($Z$2:Z1144),K1144:$L$6000,2,0),"")</f>
        <v/>
      </c>
      <c r="AA1144" t="str">
        <f>IFERROR(VLOOKUP(ROWS($AA$2:AA1144),K1144:$M$6000,3,0),"")</f>
        <v/>
      </c>
    </row>
    <row r="1145" spans="11:27" customFormat="1">
      <c r="K1145">
        <f>IF(ISNUMBER(SEARCH($A$3,L1145)),MAX($K$1:K1144)+1,0)</f>
        <v>0</v>
      </c>
      <c r="L1145" t="s">
        <v>5419</v>
      </c>
      <c r="M1145" t="s">
        <v>5418</v>
      </c>
      <c r="Z1145" s="32" t="str">
        <f>IFERROR(VLOOKUP(ROWS($Z$2:Z1145),K1145:$L$6000,2,0),"")</f>
        <v/>
      </c>
      <c r="AA1145" t="str">
        <f>IFERROR(VLOOKUP(ROWS($AA$2:AA1145),K1145:$M$6000,3,0),"")</f>
        <v/>
      </c>
    </row>
    <row r="1146" spans="11:27" customFormat="1">
      <c r="K1146">
        <f>IF(ISNUMBER(SEARCH($A$3,L1146)),MAX($K$1:K1145)+1,0)</f>
        <v>0</v>
      </c>
      <c r="L1146" t="s">
        <v>5414</v>
      </c>
      <c r="M1146" t="s">
        <v>5417</v>
      </c>
      <c r="Z1146" s="32" t="str">
        <f>IFERROR(VLOOKUP(ROWS($Z$2:Z1146),K1146:$L$6000,2,0),"")</f>
        <v/>
      </c>
      <c r="AA1146" t="str">
        <f>IFERROR(VLOOKUP(ROWS($AA$2:AA1146),K1146:$M$6000,3,0),"")</f>
        <v/>
      </c>
    </row>
    <row r="1147" spans="11:27" customFormat="1">
      <c r="K1147">
        <f>IF(ISNUMBER(SEARCH($A$3,L1147)),MAX($K$1:K1146)+1,0)</f>
        <v>0</v>
      </c>
      <c r="L1147" t="s">
        <v>5414</v>
      </c>
      <c r="M1147" t="s">
        <v>5416</v>
      </c>
      <c r="Z1147" s="32" t="str">
        <f>IFERROR(VLOOKUP(ROWS($Z$2:Z1147),K1147:$L$6000,2,0),"")</f>
        <v/>
      </c>
      <c r="AA1147" t="str">
        <f>IFERROR(VLOOKUP(ROWS($AA$2:AA1147),K1147:$M$6000,3,0),"")</f>
        <v/>
      </c>
    </row>
    <row r="1148" spans="11:27" customFormat="1">
      <c r="K1148">
        <f>IF(ISNUMBER(SEARCH($A$3,L1148)),MAX($K$1:K1147)+1,0)</f>
        <v>0</v>
      </c>
      <c r="L1148" t="s">
        <v>5414</v>
      </c>
      <c r="M1148" t="s">
        <v>5415</v>
      </c>
      <c r="Z1148" s="32" t="str">
        <f>IFERROR(VLOOKUP(ROWS($Z$2:Z1148),K1148:$L$6000,2,0),"")</f>
        <v/>
      </c>
      <c r="AA1148" t="str">
        <f>IFERROR(VLOOKUP(ROWS($AA$2:AA1148),K1148:$M$6000,3,0),"")</f>
        <v/>
      </c>
    </row>
    <row r="1149" spans="11:27" customFormat="1">
      <c r="K1149">
        <f>IF(ISNUMBER(SEARCH($A$3,L1149)),MAX($K$1:K1148)+1,0)</f>
        <v>0</v>
      </c>
      <c r="L1149" t="s">
        <v>5414</v>
      </c>
      <c r="M1149" t="s">
        <v>5413</v>
      </c>
      <c r="Z1149" s="32" t="str">
        <f>IFERROR(VLOOKUP(ROWS($Z$2:Z1149),K1149:$L$6000,2,0),"")</f>
        <v/>
      </c>
      <c r="AA1149" t="str">
        <f>IFERROR(VLOOKUP(ROWS($AA$2:AA1149),K1149:$M$6000,3,0),"")</f>
        <v/>
      </c>
    </row>
    <row r="1150" spans="11:27" customFormat="1">
      <c r="K1150">
        <f>IF(ISNUMBER(SEARCH($A$3,L1150)),MAX($K$1:K1149)+1,0)</f>
        <v>0</v>
      </c>
      <c r="L1150" t="s">
        <v>5412</v>
      </c>
      <c r="M1150" t="s">
        <v>5411</v>
      </c>
      <c r="Z1150" s="32" t="str">
        <f>IFERROR(VLOOKUP(ROWS($Z$2:Z1150),K1150:$L$6000,2,0),"")</f>
        <v/>
      </c>
      <c r="AA1150" t="str">
        <f>IFERROR(VLOOKUP(ROWS($AA$2:AA1150),K1150:$M$6000,3,0),"")</f>
        <v/>
      </c>
    </row>
    <row r="1151" spans="11:27" customFormat="1">
      <c r="K1151">
        <f>IF(ISNUMBER(SEARCH($A$3,L1151)),MAX($K$1:K1150)+1,0)</f>
        <v>0</v>
      </c>
      <c r="L1151" t="s">
        <v>5410</v>
      </c>
      <c r="M1151" t="s">
        <v>5409</v>
      </c>
      <c r="Z1151" s="32" t="str">
        <f>IFERROR(VLOOKUP(ROWS($Z$2:Z1151),K1151:$L$6000,2,0),"")</f>
        <v/>
      </c>
      <c r="AA1151" t="str">
        <f>IFERROR(VLOOKUP(ROWS($AA$2:AA1151),K1151:$M$6000,3,0),"")</f>
        <v/>
      </c>
    </row>
    <row r="1152" spans="11:27" customFormat="1">
      <c r="K1152">
        <f>IF(ISNUMBER(SEARCH($A$3,L1152)),MAX($K$1:K1151)+1,0)</f>
        <v>0</v>
      </c>
      <c r="L1152" t="s">
        <v>5408</v>
      </c>
      <c r="M1152" t="s">
        <v>5407</v>
      </c>
      <c r="Z1152" s="32" t="str">
        <f>IFERROR(VLOOKUP(ROWS($Z$2:Z1152),K1152:$L$6000,2,0),"")</f>
        <v/>
      </c>
      <c r="AA1152" t="str">
        <f>IFERROR(VLOOKUP(ROWS($AA$2:AA1152),K1152:$M$6000,3,0),"")</f>
        <v/>
      </c>
    </row>
    <row r="1153" spans="11:27" customFormat="1">
      <c r="K1153">
        <f>IF(ISNUMBER(SEARCH($A$3,L1153)),MAX($K$1:K1152)+1,0)</f>
        <v>0</v>
      </c>
      <c r="L1153" t="s">
        <v>5405</v>
      </c>
      <c r="M1153" t="s">
        <v>5406</v>
      </c>
      <c r="Z1153" s="32" t="str">
        <f>IFERROR(VLOOKUP(ROWS($Z$2:Z1153),K1153:$L$6000,2,0),"")</f>
        <v/>
      </c>
      <c r="AA1153" t="str">
        <f>IFERROR(VLOOKUP(ROWS($AA$2:AA1153),K1153:$M$6000,3,0),"")</f>
        <v/>
      </c>
    </row>
    <row r="1154" spans="11:27" customFormat="1">
      <c r="K1154">
        <f>IF(ISNUMBER(SEARCH($A$3,L1154)),MAX($K$1:K1153)+1,0)</f>
        <v>0</v>
      </c>
      <c r="L1154" t="s">
        <v>5405</v>
      </c>
      <c r="M1154" t="s">
        <v>5404</v>
      </c>
      <c r="Z1154" s="32" t="str">
        <f>IFERROR(VLOOKUP(ROWS($Z$2:Z1154),K1154:$L$6000,2,0),"")</f>
        <v/>
      </c>
      <c r="AA1154" t="str">
        <f>IFERROR(VLOOKUP(ROWS($AA$2:AA1154),K1154:$M$6000,3,0),"")</f>
        <v/>
      </c>
    </row>
    <row r="1155" spans="11:27" customFormat="1">
      <c r="K1155">
        <f>IF(ISNUMBER(SEARCH($A$3,L1155)),MAX($K$1:K1154)+1,0)</f>
        <v>0</v>
      </c>
      <c r="L1155" t="s">
        <v>5403</v>
      </c>
      <c r="M1155" t="s">
        <v>5402</v>
      </c>
      <c r="Z1155" s="32" t="str">
        <f>IFERROR(VLOOKUP(ROWS($Z$2:Z1155),K1155:$L$6000,2,0),"")</f>
        <v/>
      </c>
      <c r="AA1155" t="str">
        <f>IFERROR(VLOOKUP(ROWS($AA$2:AA1155),K1155:$M$6000,3,0),"")</f>
        <v/>
      </c>
    </row>
    <row r="1156" spans="11:27" customFormat="1">
      <c r="K1156">
        <f>IF(ISNUMBER(SEARCH($A$3,L1156)),MAX($K$1:K1155)+1,0)</f>
        <v>0</v>
      </c>
      <c r="L1156" t="s">
        <v>5401</v>
      </c>
      <c r="M1156" t="s">
        <v>5400</v>
      </c>
      <c r="Z1156" s="32" t="str">
        <f>IFERROR(VLOOKUP(ROWS($Z$2:Z1156),K1156:$L$6000,2,0),"")</f>
        <v/>
      </c>
      <c r="AA1156" t="str">
        <f>IFERROR(VLOOKUP(ROWS($AA$2:AA1156),K1156:$M$6000,3,0),"")</f>
        <v/>
      </c>
    </row>
    <row r="1157" spans="11:27" customFormat="1">
      <c r="K1157">
        <f>IF(ISNUMBER(SEARCH($A$3,L1157)),MAX($K$1:K1156)+1,0)</f>
        <v>0</v>
      </c>
      <c r="L1157" t="s">
        <v>5398</v>
      </c>
      <c r="M1157" t="s">
        <v>5399</v>
      </c>
      <c r="Z1157" s="32" t="str">
        <f>IFERROR(VLOOKUP(ROWS($Z$2:Z1157),K1157:$L$6000,2,0),"")</f>
        <v/>
      </c>
      <c r="AA1157" t="str">
        <f>IFERROR(VLOOKUP(ROWS($AA$2:AA1157),K1157:$M$6000,3,0),"")</f>
        <v/>
      </c>
    </row>
    <row r="1158" spans="11:27" customFormat="1">
      <c r="K1158">
        <f>IF(ISNUMBER(SEARCH($A$3,L1158)),MAX($K$1:K1157)+1,0)</f>
        <v>0</v>
      </c>
      <c r="L1158" t="s">
        <v>5398</v>
      </c>
      <c r="M1158" t="s">
        <v>5397</v>
      </c>
      <c r="Z1158" s="32" t="str">
        <f>IFERROR(VLOOKUP(ROWS($Z$2:Z1158),K1158:$L$6000,2,0),"")</f>
        <v/>
      </c>
      <c r="AA1158" t="str">
        <f>IFERROR(VLOOKUP(ROWS($AA$2:AA1158),K1158:$M$6000,3,0),"")</f>
        <v/>
      </c>
    </row>
    <row r="1159" spans="11:27" customFormat="1">
      <c r="K1159">
        <f>IF(ISNUMBER(SEARCH($A$3,L1159)),MAX($K$1:K1158)+1,0)</f>
        <v>0</v>
      </c>
      <c r="L1159" t="s">
        <v>5396</v>
      </c>
      <c r="M1159" t="s">
        <v>5395</v>
      </c>
      <c r="Z1159" s="32" t="str">
        <f>IFERROR(VLOOKUP(ROWS($Z$2:Z1159),K1159:$L$6000,2,0),"")</f>
        <v/>
      </c>
      <c r="AA1159" t="str">
        <f>IFERROR(VLOOKUP(ROWS($AA$2:AA1159),K1159:$M$6000,3,0),"")</f>
        <v/>
      </c>
    </row>
    <row r="1160" spans="11:27" customFormat="1">
      <c r="K1160">
        <f>IF(ISNUMBER(SEARCH($A$3,L1160)),MAX($K$1:K1159)+1,0)</f>
        <v>0</v>
      </c>
      <c r="L1160" t="s">
        <v>5393</v>
      </c>
      <c r="M1160" t="s">
        <v>5394</v>
      </c>
      <c r="Z1160" s="32" t="str">
        <f>IFERROR(VLOOKUP(ROWS($Z$2:Z1160),K1160:$L$6000,2,0),"")</f>
        <v/>
      </c>
      <c r="AA1160" t="str">
        <f>IFERROR(VLOOKUP(ROWS($AA$2:AA1160),K1160:$M$6000,3,0),"")</f>
        <v/>
      </c>
    </row>
    <row r="1161" spans="11:27" customFormat="1">
      <c r="K1161">
        <f>IF(ISNUMBER(SEARCH($A$3,L1161)),MAX($K$1:K1160)+1,0)</f>
        <v>0</v>
      </c>
      <c r="L1161" t="s">
        <v>5393</v>
      </c>
      <c r="M1161" t="s">
        <v>5392</v>
      </c>
      <c r="Z1161" s="32" t="str">
        <f>IFERROR(VLOOKUP(ROWS($Z$2:Z1161),K1161:$L$6000,2,0),"")</f>
        <v/>
      </c>
      <c r="AA1161" t="str">
        <f>IFERROR(VLOOKUP(ROWS($AA$2:AA1161),K1161:$M$6000,3,0),"")</f>
        <v/>
      </c>
    </row>
    <row r="1162" spans="11:27" customFormat="1">
      <c r="K1162">
        <f>IF(ISNUMBER(SEARCH($A$3,L1162)),MAX($K$1:K1161)+1,0)</f>
        <v>0</v>
      </c>
      <c r="L1162" t="s">
        <v>5391</v>
      </c>
      <c r="M1162" t="s">
        <v>5390</v>
      </c>
      <c r="Z1162" s="32" t="str">
        <f>IFERROR(VLOOKUP(ROWS($Z$2:Z1162),K1162:$L$6000,2,0),"")</f>
        <v/>
      </c>
      <c r="AA1162" t="str">
        <f>IFERROR(VLOOKUP(ROWS($AA$2:AA1162),K1162:$M$6000,3,0),"")</f>
        <v/>
      </c>
    </row>
    <row r="1163" spans="11:27" customFormat="1">
      <c r="K1163">
        <f>IF(ISNUMBER(SEARCH($A$3,L1163)),MAX($K$1:K1162)+1,0)</f>
        <v>0</v>
      </c>
      <c r="L1163" t="s">
        <v>5389</v>
      </c>
      <c r="M1163" t="s">
        <v>5388</v>
      </c>
      <c r="Z1163" s="32" t="str">
        <f>IFERROR(VLOOKUP(ROWS($Z$2:Z1163),K1163:$L$6000,2,0),"")</f>
        <v/>
      </c>
      <c r="AA1163" t="str">
        <f>IFERROR(VLOOKUP(ROWS($AA$2:AA1163),K1163:$M$6000,3,0),"")</f>
        <v/>
      </c>
    </row>
    <row r="1164" spans="11:27" customFormat="1">
      <c r="K1164">
        <f>IF(ISNUMBER(SEARCH($A$3,L1164)),MAX($K$1:K1163)+1,0)</f>
        <v>0</v>
      </c>
      <c r="L1164" t="s">
        <v>5387</v>
      </c>
      <c r="M1164" t="s">
        <v>5386</v>
      </c>
      <c r="Z1164" s="32" t="str">
        <f>IFERROR(VLOOKUP(ROWS($Z$2:Z1164),K1164:$L$6000,2,0),"")</f>
        <v/>
      </c>
      <c r="AA1164" t="str">
        <f>IFERROR(VLOOKUP(ROWS($AA$2:AA1164),K1164:$M$6000,3,0),"")</f>
        <v/>
      </c>
    </row>
    <row r="1165" spans="11:27" customFormat="1">
      <c r="K1165">
        <f>IF(ISNUMBER(SEARCH($A$3,L1165)),MAX($K$1:K1164)+1,0)</f>
        <v>0</v>
      </c>
      <c r="L1165" t="s">
        <v>5384</v>
      </c>
      <c r="M1165" t="s">
        <v>5385</v>
      </c>
      <c r="Z1165" s="32" t="str">
        <f>IFERROR(VLOOKUP(ROWS($Z$2:Z1165),K1165:$L$6000,2,0),"")</f>
        <v/>
      </c>
      <c r="AA1165" t="str">
        <f>IFERROR(VLOOKUP(ROWS($AA$2:AA1165),K1165:$M$6000,3,0),"")</f>
        <v/>
      </c>
    </row>
    <row r="1166" spans="11:27" customFormat="1">
      <c r="K1166">
        <f>IF(ISNUMBER(SEARCH($A$3,L1166)),MAX($K$1:K1165)+1,0)</f>
        <v>0</v>
      </c>
      <c r="L1166" t="s">
        <v>5384</v>
      </c>
      <c r="M1166" t="s">
        <v>5383</v>
      </c>
      <c r="Z1166" s="32" t="str">
        <f>IFERROR(VLOOKUP(ROWS($Z$2:Z1166),K1166:$L$6000,2,0),"")</f>
        <v/>
      </c>
      <c r="AA1166" t="str">
        <f>IFERROR(VLOOKUP(ROWS($AA$2:AA1166),K1166:$M$6000,3,0),"")</f>
        <v/>
      </c>
    </row>
    <row r="1167" spans="11:27" customFormat="1">
      <c r="K1167">
        <f>IF(ISNUMBER(SEARCH($A$3,L1167)),MAX($K$1:K1166)+1,0)</f>
        <v>0</v>
      </c>
      <c r="L1167" t="s">
        <v>5382</v>
      </c>
      <c r="M1167" t="s">
        <v>5381</v>
      </c>
      <c r="Z1167" s="32" t="str">
        <f>IFERROR(VLOOKUP(ROWS($Z$2:Z1167),K1167:$L$6000,2,0),"")</f>
        <v/>
      </c>
      <c r="AA1167" t="str">
        <f>IFERROR(VLOOKUP(ROWS($AA$2:AA1167),K1167:$M$6000,3,0),"")</f>
        <v/>
      </c>
    </row>
    <row r="1168" spans="11:27" customFormat="1">
      <c r="K1168">
        <f>IF(ISNUMBER(SEARCH($A$3,L1168)),MAX($K$1:K1167)+1,0)</f>
        <v>0</v>
      </c>
      <c r="L1168" t="s">
        <v>5379</v>
      </c>
      <c r="M1168" t="s">
        <v>5380</v>
      </c>
      <c r="Z1168" s="32" t="str">
        <f>IFERROR(VLOOKUP(ROWS($Z$2:Z1168),K1168:$L$6000,2,0),"")</f>
        <v/>
      </c>
      <c r="AA1168" t="str">
        <f>IFERROR(VLOOKUP(ROWS($AA$2:AA1168),K1168:$M$6000,3,0),"")</f>
        <v/>
      </c>
    </row>
    <row r="1169" spans="11:27" customFormat="1">
      <c r="K1169">
        <f>IF(ISNUMBER(SEARCH($A$3,L1169)),MAX($K$1:K1168)+1,0)</f>
        <v>0</v>
      </c>
      <c r="L1169" t="s">
        <v>5379</v>
      </c>
      <c r="M1169" t="s">
        <v>5378</v>
      </c>
      <c r="Z1169" s="32" t="str">
        <f>IFERROR(VLOOKUP(ROWS($Z$2:Z1169),K1169:$L$6000,2,0),"")</f>
        <v/>
      </c>
      <c r="AA1169" t="str">
        <f>IFERROR(VLOOKUP(ROWS($AA$2:AA1169),K1169:$M$6000,3,0),"")</f>
        <v/>
      </c>
    </row>
    <row r="1170" spans="11:27" customFormat="1">
      <c r="K1170">
        <f>IF(ISNUMBER(SEARCH($A$3,L1170)),MAX($K$1:K1169)+1,0)</f>
        <v>0</v>
      </c>
      <c r="L1170" t="s">
        <v>5376</v>
      </c>
      <c r="M1170" t="s">
        <v>5377</v>
      </c>
      <c r="Z1170" s="32" t="str">
        <f>IFERROR(VLOOKUP(ROWS($Z$2:Z1170),K1170:$L$6000,2,0),"")</f>
        <v/>
      </c>
      <c r="AA1170" t="str">
        <f>IFERROR(VLOOKUP(ROWS($AA$2:AA1170),K1170:$M$6000,3,0),"")</f>
        <v/>
      </c>
    </row>
    <row r="1171" spans="11:27" customFormat="1">
      <c r="K1171">
        <f>IF(ISNUMBER(SEARCH($A$3,L1171)),MAX($K$1:K1170)+1,0)</f>
        <v>0</v>
      </c>
      <c r="L1171" t="s">
        <v>5376</v>
      </c>
      <c r="M1171" t="s">
        <v>5375</v>
      </c>
      <c r="Z1171" s="32" t="str">
        <f>IFERROR(VLOOKUP(ROWS($Z$2:Z1171),K1171:$L$6000,2,0),"")</f>
        <v/>
      </c>
      <c r="AA1171" t="str">
        <f>IFERROR(VLOOKUP(ROWS($AA$2:AA1171),K1171:$M$6000,3,0),"")</f>
        <v/>
      </c>
    </row>
    <row r="1172" spans="11:27" customFormat="1">
      <c r="K1172">
        <f>IF(ISNUMBER(SEARCH($A$3,L1172)),MAX($K$1:K1171)+1,0)</f>
        <v>0</v>
      </c>
      <c r="L1172" t="s">
        <v>5373</v>
      </c>
      <c r="M1172" t="s">
        <v>5374</v>
      </c>
      <c r="Z1172" s="32" t="str">
        <f>IFERROR(VLOOKUP(ROWS($Z$2:Z1172),K1172:$L$6000,2,0),"")</f>
        <v/>
      </c>
      <c r="AA1172" t="str">
        <f>IFERROR(VLOOKUP(ROWS($AA$2:AA1172),K1172:$M$6000,3,0),"")</f>
        <v/>
      </c>
    </row>
    <row r="1173" spans="11:27" customFormat="1">
      <c r="K1173">
        <f>IF(ISNUMBER(SEARCH($A$3,L1173)),MAX($K$1:K1172)+1,0)</f>
        <v>0</v>
      </c>
      <c r="L1173" t="s">
        <v>5373</v>
      </c>
      <c r="M1173" t="s">
        <v>5372</v>
      </c>
      <c r="Z1173" s="32" t="str">
        <f>IFERROR(VLOOKUP(ROWS($Z$2:Z1173),K1173:$L$6000,2,0),"")</f>
        <v/>
      </c>
      <c r="AA1173" t="str">
        <f>IFERROR(VLOOKUP(ROWS($AA$2:AA1173),K1173:$M$6000,3,0),"")</f>
        <v/>
      </c>
    </row>
    <row r="1174" spans="11:27" customFormat="1">
      <c r="K1174">
        <f>IF(ISNUMBER(SEARCH($A$3,L1174)),MAX($K$1:K1173)+1,0)</f>
        <v>0</v>
      </c>
      <c r="L1174" t="s">
        <v>5371</v>
      </c>
      <c r="M1174" t="s">
        <v>5370</v>
      </c>
      <c r="Z1174" s="32" t="str">
        <f>IFERROR(VLOOKUP(ROWS($Z$2:Z1174),K1174:$L$6000,2,0),"")</f>
        <v/>
      </c>
      <c r="AA1174" t="str">
        <f>IFERROR(VLOOKUP(ROWS($AA$2:AA1174),K1174:$M$6000,3,0),"")</f>
        <v/>
      </c>
    </row>
    <row r="1175" spans="11:27" customFormat="1">
      <c r="K1175">
        <f>IF(ISNUMBER(SEARCH($A$3,L1175)),MAX($K$1:K1174)+1,0)</f>
        <v>0</v>
      </c>
      <c r="L1175" t="s">
        <v>5369</v>
      </c>
      <c r="M1175" t="s">
        <v>5368</v>
      </c>
      <c r="Z1175" s="32" t="str">
        <f>IFERROR(VLOOKUP(ROWS($Z$2:Z1175),K1175:$L$6000,2,0),"")</f>
        <v/>
      </c>
      <c r="AA1175" t="str">
        <f>IFERROR(VLOOKUP(ROWS($AA$2:AA1175),K1175:$M$6000,3,0),"")</f>
        <v/>
      </c>
    </row>
    <row r="1176" spans="11:27" customFormat="1">
      <c r="K1176">
        <f>IF(ISNUMBER(SEARCH($A$3,L1176)),MAX($K$1:K1175)+1,0)</f>
        <v>0</v>
      </c>
      <c r="L1176" t="s">
        <v>5367</v>
      </c>
      <c r="M1176" t="s">
        <v>5366</v>
      </c>
      <c r="Z1176" s="32" t="str">
        <f>IFERROR(VLOOKUP(ROWS($Z$2:Z1176),K1176:$L$6000,2,0),"")</f>
        <v/>
      </c>
      <c r="AA1176" t="str">
        <f>IFERROR(VLOOKUP(ROWS($AA$2:AA1176),K1176:$M$6000,3,0),"")</f>
        <v/>
      </c>
    </row>
    <row r="1177" spans="11:27" customFormat="1">
      <c r="K1177">
        <f>IF(ISNUMBER(SEARCH($A$3,L1177)),MAX($K$1:K1176)+1,0)</f>
        <v>0</v>
      </c>
      <c r="L1177" t="s">
        <v>5364</v>
      </c>
      <c r="M1177" t="s">
        <v>5365</v>
      </c>
      <c r="Z1177" s="32" t="str">
        <f>IFERROR(VLOOKUP(ROWS($Z$2:Z1177),K1177:$L$6000,2,0),"")</f>
        <v/>
      </c>
      <c r="AA1177" t="str">
        <f>IFERROR(VLOOKUP(ROWS($AA$2:AA1177),K1177:$M$6000,3,0),"")</f>
        <v/>
      </c>
    </row>
    <row r="1178" spans="11:27" customFormat="1">
      <c r="K1178">
        <f>IF(ISNUMBER(SEARCH($A$3,L1178)),MAX($K$1:K1177)+1,0)</f>
        <v>0</v>
      </c>
      <c r="L1178" t="s">
        <v>5364</v>
      </c>
      <c r="M1178" t="s">
        <v>5363</v>
      </c>
      <c r="Z1178" s="32" t="str">
        <f>IFERROR(VLOOKUP(ROWS($Z$2:Z1178),K1178:$L$6000,2,0),"")</f>
        <v/>
      </c>
      <c r="AA1178" t="str">
        <f>IFERROR(VLOOKUP(ROWS($AA$2:AA1178),K1178:$M$6000,3,0),"")</f>
        <v/>
      </c>
    </row>
    <row r="1179" spans="11:27" customFormat="1">
      <c r="K1179">
        <f>IF(ISNUMBER(SEARCH($A$3,L1179)),MAX($K$1:K1178)+1,0)</f>
        <v>0</v>
      </c>
      <c r="L1179" t="s">
        <v>5362</v>
      </c>
      <c r="M1179" t="s">
        <v>5361</v>
      </c>
      <c r="Z1179" s="32" t="str">
        <f>IFERROR(VLOOKUP(ROWS($Z$2:Z1179),K1179:$L$6000,2,0),"")</f>
        <v/>
      </c>
      <c r="AA1179" t="str">
        <f>IFERROR(VLOOKUP(ROWS($AA$2:AA1179),K1179:$M$6000,3,0),"")</f>
        <v/>
      </c>
    </row>
    <row r="1180" spans="11:27" customFormat="1">
      <c r="K1180">
        <f>IF(ISNUMBER(SEARCH($A$3,L1180)),MAX($K$1:K1179)+1,0)</f>
        <v>0</v>
      </c>
      <c r="L1180" t="s">
        <v>5360</v>
      </c>
      <c r="M1180" t="s">
        <v>5359</v>
      </c>
      <c r="Z1180" s="32" t="str">
        <f>IFERROR(VLOOKUP(ROWS($Z$2:Z1180),K1180:$L$6000,2,0),"")</f>
        <v/>
      </c>
      <c r="AA1180" t="str">
        <f>IFERROR(VLOOKUP(ROWS($AA$2:AA1180),K1180:$M$6000,3,0),"")</f>
        <v/>
      </c>
    </row>
    <row r="1181" spans="11:27" customFormat="1">
      <c r="K1181">
        <f>IF(ISNUMBER(SEARCH($A$3,L1181)),MAX($K$1:K1180)+1,0)</f>
        <v>0</v>
      </c>
      <c r="L1181" t="s">
        <v>5357</v>
      </c>
      <c r="M1181" t="s">
        <v>5358</v>
      </c>
      <c r="Z1181" s="32" t="str">
        <f>IFERROR(VLOOKUP(ROWS($Z$2:Z1181),K1181:$L$6000,2,0),"")</f>
        <v/>
      </c>
      <c r="AA1181" t="str">
        <f>IFERROR(VLOOKUP(ROWS($AA$2:AA1181),K1181:$M$6000,3,0),"")</f>
        <v/>
      </c>
    </row>
    <row r="1182" spans="11:27" customFormat="1">
      <c r="K1182">
        <f>IF(ISNUMBER(SEARCH($A$3,L1182)),MAX($K$1:K1181)+1,0)</f>
        <v>0</v>
      </c>
      <c r="L1182" t="s">
        <v>5357</v>
      </c>
      <c r="M1182" t="s">
        <v>5356</v>
      </c>
      <c r="Z1182" s="32" t="str">
        <f>IFERROR(VLOOKUP(ROWS($Z$2:Z1182),K1182:$L$6000,2,0),"")</f>
        <v/>
      </c>
      <c r="AA1182" t="str">
        <f>IFERROR(VLOOKUP(ROWS($AA$2:AA1182),K1182:$M$6000,3,0),"")</f>
        <v/>
      </c>
    </row>
    <row r="1183" spans="11:27" customFormat="1">
      <c r="K1183">
        <f>IF(ISNUMBER(SEARCH($A$3,L1183)),MAX($K$1:K1182)+1,0)</f>
        <v>0</v>
      </c>
      <c r="L1183" t="s">
        <v>5354</v>
      </c>
      <c r="M1183" t="s">
        <v>5355</v>
      </c>
      <c r="Z1183" s="32" t="str">
        <f>IFERROR(VLOOKUP(ROWS($Z$2:Z1183),K1183:$L$6000,2,0),"")</f>
        <v/>
      </c>
      <c r="AA1183" t="str">
        <f>IFERROR(VLOOKUP(ROWS($AA$2:AA1183),K1183:$M$6000,3,0),"")</f>
        <v/>
      </c>
    </row>
    <row r="1184" spans="11:27" customFormat="1">
      <c r="K1184">
        <f>IF(ISNUMBER(SEARCH($A$3,L1184)),MAX($K$1:K1183)+1,0)</f>
        <v>0</v>
      </c>
      <c r="L1184" t="s">
        <v>5354</v>
      </c>
      <c r="M1184" t="s">
        <v>5353</v>
      </c>
      <c r="Z1184" s="32" t="str">
        <f>IFERROR(VLOOKUP(ROWS($Z$2:Z1184),K1184:$L$6000,2,0),"")</f>
        <v/>
      </c>
      <c r="AA1184" t="str">
        <f>IFERROR(VLOOKUP(ROWS($AA$2:AA1184),K1184:$M$6000,3,0),"")</f>
        <v/>
      </c>
    </row>
    <row r="1185" spans="11:27" customFormat="1">
      <c r="K1185">
        <f>IF(ISNUMBER(SEARCH($A$3,L1185)),MAX($K$1:K1184)+1,0)</f>
        <v>0</v>
      </c>
      <c r="L1185" t="s">
        <v>5352</v>
      </c>
      <c r="M1185" t="s">
        <v>5351</v>
      </c>
      <c r="Z1185" s="32" t="str">
        <f>IFERROR(VLOOKUP(ROWS($Z$2:Z1185),K1185:$L$6000,2,0),"")</f>
        <v/>
      </c>
      <c r="AA1185" t="str">
        <f>IFERROR(VLOOKUP(ROWS($AA$2:AA1185),K1185:$M$6000,3,0),"")</f>
        <v/>
      </c>
    </row>
    <row r="1186" spans="11:27" customFormat="1">
      <c r="K1186">
        <f>IF(ISNUMBER(SEARCH($A$3,L1186)),MAX($K$1:K1185)+1,0)</f>
        <v>0</v>
      </c>
      <c r="L1186" t="s">
        <v>5350</v>
      </c>
      <c r="M1186" t="s">
        <v>5349</v>
      </c>
      <c r="Z1186" s="32" t="str">
        <f>IFERROR(VLOOKUP(ROWS($Z$2:Z1186),K1186:$L$6000,2,0),"")</f>
        <v/>
      </c>
      <c r="AA1186" t="str">
        <f>IFERROR(VLOOKUP(ROWS($AA$2:AA1186),K1186:$M$6000,3,0),"")</f>
        <v/>
      </c>
    </row>
    <row r="1187" spans="11:27" customFormat="1">
      <c r="K1187">
        <f>IF(ISNUMBER(SEARCH($A$3,L1187)),MAX($K$1:K1186)+1,0)</f>
        <v>0</v>
      </c>
      <c r="L1187" t="s">
        <v>5348</v>
      </c>
      <c r="M1187" t="s">
        <v>5347</v>
      </c>
      <c r="Z1187" s="32" t="str">
        <f>IFERROR(VLOOKUP(ROWS($Z$2:Z1187),K1187:$L$6000,2,0),"")</f>
        <v/>
      </c>
      <c r="AA1187" t="str">
        <f>IFERROR(VLOOKUP(ROWS($AA$2:AA1187),K1187:$M$6000,3,0),"")</f>
        <v/>
      </c>
    </row>
    <row r="1188" spans="11:27" customFormat="1">
      <c r="K1188">
        <f>IF(ISNUMBER(SEARCH($A$3,L1188)),MAX($K$1:K1187)+1,0)</f>
        <v>0</v>
      </c>
      <c r="L1188" t="s">
        <v>5346</v>
      </c>
      <c r="M1188" t="s">
        <v>5345</v>
      </c>
      <c r="Z1188" s="32" t="str">
        <f>IFERROR(VLOOKUP(ROWS($Z$2:Z1188),K1188:$L$6000,2,0),"")</f>
        <v/>
      </c>
      <c r="AA1188" t="str">
        <f>IFERROR(VLOOKUP(ROWS($AA$2:AA1188),K1188:$M$6000,3,0),"")</f>
        <v/>
      </c>
    </row>
    <row r="1189" spans="11:27" customFormat="1">
      <c r="K1189">
        <f>IF(ISNUMBER(SEARCH($A$3,L1189)),MAX($K$1:K1188)+1,0)</f>
        <v>0</v>
      </c>
      <c r="L1189" t="s">
        <v>5344</v>
      </c>
      <c r="M1189" t="s">
        <v>5343</v>
      </c>
      <c r="Z1189" s="32" t="str">
        <f>IFERROR(VLOOKUP(ROWS($Z$2:Z1189),K1189:$L$6000,2,0),"")</f>
        <v/>
      </c>
      <c r="AA1189" t="str">
        <f>IFERROR(VLOOKUP(ROWS($AA$2:AA1189),K1189:$M$6000,3,0),"")</f>
        <v/>
      </c>
    </row>
    <row r="1190" spans="11:27" customFormat="1">
      <c r="K1190">
        <f>IF(ISNUMBER(SEARCH($A$3,L1190)),MAX($K$1:K1189)+1,0)</f>
        <v>0</v>
      </c>
      <c r="L1190" t="s">
        <v>5342</v>
      </c>
      <c r="M1190" t="s">
        <v>5341</v>
      </c>
      <c r="Z1190" s="32" t="str">
        <f>IFERROR(VLOOKUP(ROWS($Z$2:Z1190),K1190:$L$6000,2,0),"")</f>
        <v/>
      </c>
      <c r="AA1190" t="str">
        <f>IFERROR(VLOOKUP(ROWS($AA$2:AA1190),K1190:$M$6000,3,0),"")</f>
        <v/>
      </c>
    </row>
    <row r="1191" spans="11:27" customFormat="1">
      <c r="K1191">
        <f>IF(ISNUMBER(SEARCH($A$3,L1191)),MAX($K$1:K1190)+1,0)</f>
        <v>0</v>
      </c>
      <c r="L1191" t="s">
        <v>5339</v>
      </c>
      <c r="M1191" t="s">
        <v>5340</v>
      </c>
      <c r="Z1191" s="32" t="str">
        <f>IFERROR(VLOOKUP(ROWS($Z$2:Z1191),K1191:$L$6000,2,0),"")</f>
        <v/>
      </c>
      <c r="AA1191" t="str">
        <f>IFERROR(VLOOKUP(ROWS($AA$2:AA1191),K1191:$M$6000,3,0),"")</f>
        <v/>
      </c>
    </row>
    <row r="1192" spans="11:27" customFormat="1">
      <c r="K1192">
        <f>IF(ISNUMBER(SEARCH($A$3,L1192)),MAX($K$1:K1191)+1,0)</f>
        <v>0</v>
      </c>
      <c r="L1192" t="s">
        <v>5339</v>
      </c>
      <c r="M1192" t="s">
        <v>5338</v>
      </c>
      <c r="Z1192" s="32" t="str">
        <f>IFERROR(VLOOKUP(ROWS($Z$2:Z1192),K1192:$L$6000,2,0),"")</f>
        <v/>
      </c>
      <c r="AA1192" t="str">
        <f>IFERROR(VLOOKUP(ROWS($AA$2:AA1192),K1192:$M$6000,3,0),"")</f>
        <v/>
      </c>
    </row>
    <row r="1193" spans="11:27" customFormat="1">
      <c r="K1193">
        <f>IF(ISNUMBER(SEARCH($A$3,L1193)),MAX($K$1:K1192)+1,0)</f>
        <v>0</v>
      </c>
      <c r="L1193" t="s">
        <v>5336</v>
      </c>
      <c r="M1193" t="s">
        <v>5337</v>
      </c>
      <c r="Z1193" s="32" t="str">
        <f>IFERROR(VLOOKUP(ROWS($Z$2:Z1193),K1193:$L$6000,2,0),"")</f>
        <v/>
      </c>
      <c r="AA1193" t="str">
        <f>IFERROR(VLOOKUP(ROWS($AA$2:AA1193),K1193:$M$6000,3,0),"")</f>
        <v/>
      </c>
    </row>
    <row r="1194" spans="11:27" customFormat="1">
      <c r="K1194">
        <f>IF(ISNUMBER(SEARCH($A$3,L1194)),MAX($K$1:K1193)+1,0)</f>
        <v>0</v>
      </c>
      <c r="L1194" t="s">
        <v>5336</v>
      </c>
      <c r="M1194" t="s">
        <v>5335</v>
      </c>
      <c r="Z1194" s="32" t="str">
        <f>IFERROR(VLOOKUP(ROWS($Z$2:Z1194),K1194:$L$6000,2,0),"")</f>
        <v/>
      </c>
      <c r="AA1194" t="str">
        <f>IFERROR(VLOOKUP(ROWS($AA$2:AA1194),K1194:$M$6000,3,0),"")</f>
        <v/>
      </c>
    </row>
    <row r="1195" spans="11:27" customFormat="1">
      <c r="K1195">
        <f>IF(ISNUMBER(SEARCH($A$3,L1195)),MAX($K$1:K1194)+1,0)</f>
        <v>0</v>
      </c>
      <c r="L1195" t="s">
        <v>5333</v>
      </c>
      <c r="M1195" t="s">
        <v>5334</v>
      </c>
      <c r="Z1195" s="32" t="str">
        <f>IFERROR(VLOOKUP(ROWS($Z$2:Z1195),K1195:$L$6000,2,0),"")</f>
        <v/>
      </c>
      <c r="AA1195" t="str">
        <f>IFERROR(VLOOKUP(ROWS($AA$2:AA1195),K1195:$M$6000,3,0),"")</f>
        <v/>
      </c>
    </row>
    <row r="1196" spans="11:27" customFormat="1">
      <c r="K1196">
        <f>IF(ISNUMBER(SEARCH($A$3,L1196)),MAX($K$1:K1195)+1,0)</f>
        <v>0</v>
      </c>
      <c r="L1196" t="s">
        <v>5333</v>
      </c>
      <c r="M1196" t="s">
        <v>5332</v>
      </c>
      <c r="Z1196" s="32" t="str">
        <f>IFERROR(VLOOKUP(ROWS($Z$2:Z1196),K1196:$L$6000,2,0),"")</f>
        <v/>
      </c>
      <c r="AA1196" t="str">
        <f>IFERROR(VLOOKUP(ROWS($AA$2:AA1196),K1196:$M$6000,3,0),"")</f>
        <v/>
      </c>
    </row>
    <row r="1197" spans="11:27" customFormat="1">
      <c r="K1197">
        <f>IF(ISNUMBER(SEARCH($A$3,L1197)),MAX($K$1:K1196)+1,0)</f>
        <v>0</v>
      </c>
      <c r="L1197" t="s">
        <v>5331</v>
      </c>
      <c r="M1197" t="s">
        <v>5330</v>
      </c>
      <c r="Z1197" s="32" t="str">
        <f>IFERROR(VLOOKUP(ROWS($Z$2:Z1197),K1197:$L$6000,2,0),"")</f>
        <v/>
      </c>
      <c r="AA1197" t="str">
        <f>IFERROR(VLOOKUP(ROWS($AA$2:AA1197),K1197:$M$6000,3,0),"")</f>
        <v/>
      </c>
    </row>
    <row r="1198" spans="11:27" customFormat="1">
      <c r="K1198">
        <f>IF(ISNUMBER(SEARCH($A$3,L1198)),MAX($K$1:K1197)+1,0)</f>
        <v>0</v>
      </c>
      <c r="L1198" t="s">
        <v>5329</v>
      </c>
      <c r="M1198" t="s">
        <v>5328</v>
      </c>
      <c r="Z1198" s="32" t="str">
        <f>IFERROR(VLOOKUP(ROWS($Z$2:Z1198),K1198:$L$6000,2,0),"")</f>
        <v/>
      </c>
      <c r="AA1198" t="str">
        <f>IFERROR(VLOOKUP(ROWS($AA$2:AA1198),K1198:$M$6000,3,0),"")</f>
        <v/>
      </c>
    </row>
    <row r="1199" spans="11:27" customFormat="1">
      <c r="K1199">
        <f>IF(ISNUMBER(SEARCH($A$3,L1199)),MAX($K$1:K1198)+1,0)</f>
        <v>0</v>
      </c>
      <c r="L1199" t="s">
        <v>5327</v>
      </c>
      <c r="M1199" t="s">
        <v>5326</v>
      </c>
      <c r="Z1199" s="32" t="str">
        <f>IFERROR(VLOOKUP(ROWS($Z$2:Z1199),K1199:$L$6000,2,0),"")</f>
        <v/>
      </c>
      <c r="AA1199" t="str">
        <f>IFERROR(VLOOKUP(ROWS($AA$2:AA1199),K1199:$M$6000,3,0),"")</f>
        <v/>
      </c>
    </row>
    <row r="1200" spans="11:27" customFormat="1">
      <c r="K1200">
        <f>IF(ISNUMBER(SEARCH($A$3,L1200)),MAX($K$1:K1199)+1,0)</f>
        <v>0</v>
      </c>
      <c r="L1200" t="s">
        <v>5325</v>
      </c>
      <c r="M1200" t="s">
        <v>5324</v>
      </c>
      <c r="Z1200" s="32" t="str">
        <f>IFERROR(VLOOKUP(ROWS($Z$2:Z1200),K1200:$L$6000,2,0),"")</f>
        <v/>
      </c>
      <c r="AA1200" t="str">
        <f>IFERROR(VLOOKUP(ROWS($AA$2:AA1200),K1200:$M$6000,3,0),"")</f>
        <v/>
      </c>
    </row>
    <row r="1201" spans="11:27" customFormat="1">
      <c r="K1201">
        <f>IF(ISNUMBER(SEARCH($A$3,L1201)),MAX($K$1:K1200)+1,0)</f>
        <v>0</v>
      </c>
      <c r="L1201" t="s">
        <v>5323</v>
      </c>
      <c r="M1201" t="s">
        <v>5322</v>
      </c>
      <c r="Z1201" s="32" t="str">
        <f>IFERROR(VLOOKUP(ROWS($Z$2:Z1201),K1201:$L$6000,2,0),"")</f>
        <v/>
      </c>
      <c r="AA1201" t="str">
        <f>IFERROR(VLOOKUP(ROWS($AA$2:AA1201),K1201:$M$6000,3,0),"")</f>
        <v/>
      </c>
    </row>
    <row r="1202" spans="11:27" customFormat="1">
      <c r="K1202">
        <f>IF(ISNUMBER(SEARCH($A$3,L1202)),MAX($K$1:K1201)+1,0)</f>
        <v>0</v>
      </c>
      <c r="L1202" t="s">
        <v>5320</v>
      </c>
      <c r="M1202" t="s">
        <v>5321</v>
      </c>
      <c r="Z1202" s="32" t="str">
        <f>IFERROR(VLOOKUP(ROWS($Z$2:Z1202),K1202:$L$6000,2,0),"")</f>
        <v/>
      </c>
      <c r="AA1202" t="str">
        <f>IFERROR(VLOOKUP(ROWS($AA$2:AA1202),K1202:$M$6000,3,0),"")</f>
        <v/>
      </c>
    </row>
    <row r="1203" spans="11:27" customFormat="1">
      <c r="K1203">
        <f>IF(ISNUMBER(SEARCH($A$3,L1203)),MAX($K$1:K1202)+1,0)</f>
        <v>0</v>
      </c>
      <c r="L1203" t="s">
        <v>5320</v>
      </c>
      <c r="M1203" t="s">
        <v>5319</v>
      </c>
      <c r="Z1203" s="32" t="str">
        <f>IFERROR(VLOOKUP(ROWS($Z$2:Z1203),K1203:$L$6000,2,0),"")</f>
        <v/>
      </c>
      <c r="AA1203" t="str">
        <f>IFERROR(VLOOKUP(ROWS($AA$2:AA1203),K1203:$M$6000,3,0),"")</f>
        <v/>
      </c>
    </row>
    <row r="1204" spans="11:27" customFormat="1">
      <c r="K1204">
        <f>IF(ISNUMBER(SEARCH($A$3,L1204)),MAX($K$1:K1203)+1,0)</f>
        <v>0</v>
      </c>
      <c r="L1204" t="s">
        <v>5318</v>
      </c>
      <c r="M1204" t="s">
        <v>5317</v>
      </c>
      <c r="Z1204" s="32" t="str">
        <f>IFERROR(VLOOKUP(ROWS($Z$2:Z1204),K1204:$L$6000,2,0),"")</f>
        <v/>
      </c>
      <c r="AA1204" t="str">
        <f>IFERROR(VLOOKUP(ROWS($AA$2:AA1204),K1204:$M$6000,3,0),"")</f>
        <v/>
      </c>
    </row>
    <row r="1205" spans="11:27" customFormat="1">
      <c r="K1205">
        <f>IF(ISNUMBER(SEARCH($A$3,L1205)),MAX($K$1:K1204)+1,0)</f>
        <v>0</v>
      </c>
      <c r="L1205" t="s">
        <v>5316</v>
      </c>
      <c r="M1205" t="s">
        <v>5315</v>
      </c>
      <c r="Z1205" s="32" t="str">
        <f>IFERROR(VLOOKUP(ROWS($Z$2:Z1205),K1205:$L$6000,2,0),"")</f>
        <v/>
      </c>
      <c r="AA1205" t="str">
        <f>IFERROR(VLOOKUP(ROWS($AA$2:AA1205),K1205:$M$6000,3,0),"")</f>
        <v/>
      </c>
    </row>
    <row r="1206" spans="11:27" customFormat="1">
      <c r="K1206">
        <f>IF(ISNUMBER(SEARCH($A$3,L1206)),MAX($K$1:K1205)+1,0)</f>
        <v>0</v>
      </c>
      <c r="L1206" t="s">
        <v>5314</v>
      </c>
      <c r="M1206" t="s">
        <v>5313</v>
      </c>
      <c r="Z1206" s="32" t="str">
        <f>IFERROR(VLOOKUP(ROWS($Z$2:Z1206),K1206:$L$6000,2,0),"")</f>
        <v/>
      </c>
      <c r="AA1206" t="str">
        <f>IFERROR(VLOOKUP(ROWS($AA$2:AA1206),K1206:$M$6000,3,0),"")</f>
        <v/>
      </c>
    </row>
    <row r="1207" spans="11:27" customFormat="1">
      <c r="K1207">
        <f>IF(ISNUMBER(SEARCH($A$3,L1207)),MAX($K$1:K1206)+1,0)</f>
        <v>0</v>
      </c>
      <c r="L1207" t="s">
        <v>5311</v>
      </c>
      <c r="M1207" t="s">
        <v>5312</v>
      </c>
      <c r="Z1207" s="32" t="str">
        <f>IFERROR(VLOOKUP(ROWS($Z$2:Z1207),K1207:$L$6000,2,0),"")</f>
        <v/>
      </c>
      <c r="AA1207" t="str">
        <f>IFERROR(VLOOKUP(ROWS($AA$2:AA1207),K1207:$M$6000,3,0),"")</f>
        <v/>
      </c>
    </row>
    <row r="1208" spans="11:27" customFormat="1">
      <c r="K1208">
        <f>IF(ISNUMBER(SEARCH($A$3,L1208)),MAX($K$1:K1207)+1,0)</f>
        <v>0</v>
      </c>
      <c r="L1208" t="s">
        <v>5311</v>
      </c>
      <c r="M1208" t="s">
        <v>5310</v>
      </c>
      <c r="Z1208" s="32" t="str">
        <f>IFERROR(VLOOKUP(ROWS($Z$2:Z1208),K1208:$L$6000,2,0),"")</f>
        <v/>
      </c>
      <c r="AA1208" t="str">
        <f>IFERROR(VLOOKUP(ROWS($AA$2:AA1208),K1208:$M$6000,3,0),"")</f>
        <v/>
      </c>
    </row>
    <row r="1209" spans="11:27" customFormat="1">
      <c r="K1209">
        <f>IF(ISNUMBER(SEARCH($A$3,L1209)),MAX($K$1:K1208)+1,0)</f>
        <v>0</v>
      </c>
      <c r="L1209" t="s">
        <v>5309</v>
      </c>
      <c r="M1209" t="s">
        <v>5308</v>
      </c>
      <c r="Z1209" s="32" t="str">
        <f>IFERROR(VLOOKUP(ROWS($Z$2:Z1209),K1209:$L$6000,2,0),"")</f>
        <v/>
      </c>
      <c r="AA1209" t="str">
        <f>IFERROR(VLOOKUP(ROWS($AA$2:AA1209),K1209:$M$6000,3,0),"")</f>
        <v/>
      </c>
    </row>
    <row r="1210" spans="11:27" customFormat="1">
      <c r="K1210">
        <f>IF(ISNUMBER(SEARCH($A$3,L1210)),MAX($K$1:K1209)+1,0)</f>
        <v>0</v>
      </c>
      <c r="L1210" t="s">
        <v>5307</v>
      </c>
      <c r="M1210" t="s">
        <v>5306</v>
      </c>
      <c r="Z1210" s="32" t="str">
        <f>IFERROR(VLOOKUP(ROWS($Z$2:Z1210),K1210:$L$6000,2,0),"")</f>
        <v/>
      </c>
      <c r="AA1210" t="str">
        <f>IFERROR(VLOOKUP(ROWS($AA$2:AA1210),K1210:$M$6000,3,0),"")</f>
        <v/>
      </c>
    </row>
    <row r="1211" spans="11:27" customFormat="1">
      <c r="K1211">
        <f>IF(ISNUMBER(SEARCH($A$3,L1211)),MAX($K$1:K1210)+1,0)</f>
        <v>0</v>
      </c>
      <c r="L1211" t="s">
        <v>5304</v>
      </c>
      <c r="M1211" t="s">
        <v>5305</v>
      </c>
      <c r="Z1211" s="32" t="str">
        <f>IFERROR(VLOOKUP(ROWS($Z$2:Z1211),K1211:$L$6000,2,0),"")</f>
        <v/>
      </c>
      <c r="AA1211" t="str">
        <f>IFERROR(VLOOKUP(ROWS($AA$2:AA1211),K1211:$M$6000,3,0),"")</f>
        <v/>
      </c>
    </row>
    <row r="1212" spans="11:27" customFormat="1">
      <c r="K1212">
        <f>IF(ISNUMBER(SEARCH($A$3,L1212)),MAX($K$1:K1211)+1,0)</f>
        <v>0</v>
      </c>
      <c r="L1212" t="s">
        <v>5304</v>
      </c>
      <c r="M1212" t="s">
        <v>5303</v>
      </c>
      <c r="Z1212" s="32" t="str">
        <f>IFERROR(VLOOKUP(ROWS($Z$2:Z1212),K1212:$L$6000,2,0),"")</f>
        <v/>
      </c>
      <c r="AA1212" t="str">
        <f>IFERROR(VLOOKUP(ROWS($AA$2:AA1212),K1212:$M$6000,3,0),"")</f>
        <v/>
      </c>
    </row>
    <row r="1213" spans="11:27" customFormat="1">
      <c r="K1213">
        <f>IF(ISNUMBER(SEARCH($A$3,L1213)),MAX($K$1:K1212)+1,0)</f>
        <v>0</v>
      </c>
      <c r="L1213" t="s">
        <v>5302</v>
      </c>
      <c r="M1213" t="s">
        <v>5301</v>
      </c>
      <c r="Z1213" s="32" t="str">
        <f>IFERROR(VLOOKUP(ROWS($Z$2:Z1213),K1213:$L$6000,2,0),"")</f>
        <v/>
      </c>
      <c r="AA1213" t="str">
        <f>IFERROR(VLOOKUP(ROWS($AA$2:AA1213),K1213:$M$6000,3,0),"")</f>
        <v/>
      </c>
    </row>
    <row r="1214" spans="11:27" customFormat="1">
      <c r="K1214">
        <f>IF(ISNUMBER(SEARCH($A$3,L1214)),MAX($K$1:K1213)+1,0)</f>
        <v>0</v>
      </c>
      <c r="L1214" t="s">
        <v>5300</v>
      </c>
      <c r="M1214" t="s">
        <v>5299</v>
      </c>
      <c r="Z1214" s="32" t="str">
        <f>IFERROR(VLOOKUP(ROWS($Z$2:Z1214),K1214:$L$6000,2,0),"")</f>
        <v/>
      </c>
      <c r="AA1214" t="str">
        <f>IFERROR(VLOOKUP(ROWS($AA$2:AA1214),K1214:$M$6000,3,0),"")</f>
        <v/>
      </c>
    </row>
    <row r="1215" spans="11:27" customFormat="1">
      <c r="K1215">
        <f>IF(ISNUMBER(SEARCH($A$3,L1215)),MAX($K$1:K1214)+1,0)</f>
        <v>0</v>
      </c>
      <c r="L1215" t="s">
        <v>5298</v>
      </c>
      <c r="M1215" t="s">
        <v>5297</v>
      </c>
      <c r="Z1215" s="32" t="str">
        <f>IFERROR(VLOOKUP(ROWS($Z$2:Z1215),K1215:$L$6000,2,0),"")</f>
        <v/>
      </c>
      <c r="AA1215" t="str">
        <f>IFERROR(VLOOKUP(ROWS($AA$2:AA1215),K1215:$M$6000,3,0),"")</f>
        <v/>
      </c>
    </row>
    <row r="1216" spans="11:27" customFormat="1">
      <c r="K1216">
        <f>IF(ISNUMBER(SEARCH($A$3,L1216)),MAX($K$1:K1215)+1,0)</f>
        <v>0</v>
      </c>
      <c r="L1216" t="s">
        <v>5296</v>
      </c>
      <c r="M1216" t="s">
        <v>5295</v>
      </c>
      <c r="Z1216" s="32" t="str">
        <f>IFERROR(VLOOKUP(ROWS($Z$2:Z1216),K1216:$L$6000,2,0),"")</f>
        <v/>
      </c>
      <c r="AA1216" t="str">
        <f>IFERROR(VLOOKUP(ROWS($AA$2:AA1216),K1216:$M$6000,3,0),"")</f>
        <v/>
      </c>
    </row>
    <row r="1217" spans="11:27" customFormat="1">
      <c r="K1217">
        <f>IF(ISNUMBER(SEARCH($A$3,L1217)),MAX($K$1:K1216)+1,0)</f>
        <v>0</v>
      </c>
      <c r="L1217" t="s">
        <v>5294</v>
      </c>
      <c r="M1217" t="s">
        <v>5293</v>
      </c>
      <c r="Z1217" s="32" t="str">
        <f>IFERROR(VLOOKUP(ROWS($Z$2:Z1217),K1217:$L$6000,2,0),"")</f>
        <v/>
      </c>
      <c r="AA1217" t="str">
        <f>IFERROR(VLOOKUP(ROWS($AA$2:AA1217),K1217:$M$6000,3,0),"")</f>
        <v/>
      </c>
    </row>
    <row r="1218" spans="11:27" customFormat="1">
      <c r="K1218">
        <f>IF(ISNUMBER(SEARCH($A$3,L1218)),MAX($K$1:K1217)+1,0)</f>
        <v>0</v>
      </c>
      <c r="L1218" t="s">
        <v>5291</v>
      </c>
      <c r="M1218" t="s">
        <v>5292</v>
      </c>
      <c r="Z1218" s="32" t="str">
        <f>IFERROR(VLOOKUP(ROWS($Z$2:Z1218),K1218:$L$6000,2,0),"")</f>
        <v/>
      </c>
      <c r="AA1218" t="str">
        <f>IFERROR(VLOOKUP(ROWS($AA$2:AA1218),K1218:$M$6000,3,0),"")</f>
        <v/>
      </c>
    </row>
    <row r="1219" spans="11:27" customFormat="1">
      <c r="K1219">
        <f>IF(ISNUMBER(SEARCH($A$3,L1219)),MAX($K$1:K1218)+1,0)</f>
        <v>0</v>
      </c>
      <c r="L1219" t="s">
        <v>5291</v>
      </c>
      <c r="M1219" t="s">
        <v>5290</v>
      </c>
      <c r="Z1219" s="32" t="str">
        <f>IFERROR(VLOOKUP(ROWS($Z$2:Z1219),K1219:$L$6000,2,0),"")</f>
        <v/>
      </c>
      <c r="AA1219" t="str">
        <f>IFERROR(VLOOKUP(ROWS($AA$2:AA1219),K1219:$M$6000,3,0),"")</f>
        <v/>
      </c>
    </row>
    <row r="1220" spans="11:27" customFormat="1">
      <c r="K1220">
        <f>IF(ISNUMBER(SEARCH($A$3,L1220)),MAX($K$1:K1219)+1,0)</f>
        <v>0</v>
      </c>
      <c r="L1220" t="s">
        <v>5288</v>
      </c>
      <c r="M1220" t="s">
        <v>5289</v>
      </c>
      <c r="Z1220" s="32" t="str">
        <f>IFERROR(VLOOKUP(ROWS($Z$2:Z1220),K1220:$L$6000,2,0),"")</f>
        <v/>
      </c>
      <c r="AA1220" t="str">
        <f>IFERROR(VLOOKUP(ROWS($AA$2:AA1220),K1220:$M$6000,3,0),"")</f>
        <v/>
      </c>
    </row>
    <row r="1221" spans="11:27" customFormat="1">
      <c r="K1221">
        <f>IF(ISNUMBER(SEARCH($A$3,L1221)),MAX($K$1:K1220)+1,0)</f>
        <v>0</v>
      </c>
      <c r="L1221" t="s">
        <v>5288</v>
      </c>
      <c r="M1221" t="s">
        <v>5287</v>
      </c>
      <c r="Z1221" s="32" t="str">
        <f>IFERROR(VLOOKUP(ROWS($Z$2:Z1221),K1221:$L$6000,2,0),"")</f>
        <v/>
      </c>
      <c r="AA1221" t="str">
        <f>IFERROR(VLOOKUP(ROWS($AA$2:AA1221),K1221:$M$6000,3,0),"")</f>
        <v/>
      </c>
    </row>
    <row r="1222" spans="11:27" customFormat="1">
      <c r="K1222">
        <f>IF(ISNUMBER(SEARCH($A$3,L1222)),MAX($K$1:K1221)+1,0)</f>
        <v>0</v>
      </c>
      <c r="L1222" t="s">
        <v>5285</v>
      </c>
      <c r="M1222" t="s">
        <v>5286</v>
      </c>
      <c r="Z1222" s="32" t="str">
        <f>IFERROR(VLOOKUP(ROWS($Z$2:Z1222),K1222:$L$6000,2,0),"")</f>
        <v/>
      </c>
      <c r="AA1222" t="str">
        <f>IFERROR(VLOOKUP(ROWS($AA$2:AA1222),K1222:$M$6000,3,0),"")</f>
        <v/>
      </c>
    </row>
    <row r="1223" spans="11:27" customFormat="1">
      <c r="K1223">
        <f>IF(ISNUMBER(SEARCH($A$3,L1223)),MAX($K$1:K1222)+1,0)</f>
        <v>0</v>
      </c>
      <c r="L1223" t="s">
        <v>5285</v>
      </c>
      <c r="M1223" t="s">
        <v>5284</v>
      </c>
      <c r="Z1223" s="32" t="str">
        <f>IFERROR(VLOOKUP(ROWS($Z$2:Z1223),K1223:$L$6000,2,0),"")</f>
        <v/>
      </c>
      <c r="AA1223" t="str">
        <f>IFERROR(VLOOKUP(ROWS($AA$2:AA1223),K1223:$M$6000,3,0),"")</f>
        <v/>
      </c>
    </row>
    <row r="1224" spans="11:27" customFormat="1">
      <c r="K1224">
        <f>IF(ISNUMBER(SEARCH($A$3,L1224)),MAX($K$1:K1223)+1,0)</f>
        <v>0</v>
      </c>
      <c r="L1224" t="s">
        <v>5282</v>
      </c>
      <c r="M1224" t="s">
        <v>5283</v>
      </c>
      <c r="Z1224" s="32" t="str">
        <f>IFERROR(VLOOKUP(ROWS($Z$2:Z1224),K1224:$L$6000,2,0),"")</f>
        <v/>
      </c>
      <c r="AA1224" t="str">
        <f>IFERROR(VLOOKUP(ROWS($AA$2:AA1224),K1224:$M$6000,3,0),"")</f>
        <v/>
      </c>
    </row>
    <row r="1225" spans="11:27" customFormat="1">
      <c r="K1225">
        <f>IF(ISNUMBER(SEARCH($A$3,L1225)),MAX($K$1:K1224)+1,0)</f>
        <v>0</v>
      </c>
      <c r="L1225" t="s">
        <v>5282</v>
      </c>
      <c r="M1225" t="s">
        <v>5281</v>
      </c>
      <c r="Z1225" s="32" t="str">
        <f>IFERROR(VLOOKUP(ROWS($Z$2:Z1225),K1225:$L$6000,2,0),"")</f>
        <v/>
      </c>
      <c r="AA1225" t="str">
        <f>IFERROR(VLOOKUP(ROWS($AA$2:AA1225),K1225:$M$6000,3,0),"")</f>
        <v/>
      </c>
    </row>
    <row r="1226" spans="11:27" customFormat="1">
      <c r="K1226">
        <f>IF(ISNUMBER(SEARCH($A$3,L1226)),MAX($K$1:K1225)+1,0)</f>
        <v>0</v>
      </c>
      <c r="L1226" t="s">
        <v>5279</v>
      </c>
      <c r="M1226" t="s">
        <v>5280</v>
      </c>
      <c r="Z1226" s="32" t="str">
        <f>IFERROR(VLOOKUP(ROWS($Z$2:Z1226),K1226:$L$6000,2,0),"")</f>
        <v/>
      </c>
      <c r="AA1226" t="str">
        <f>IFERROR(VLOOKUP(ROWS($AA$2:AA1226),K1226:$M$6000,3,0),"")</f>
        <v/>
      </c>
    </row>
    <row r="1227" spans="11:27" customFormat="1">
      <c r="K1227">
        <f>IF(ISNUMBER(SEARCH($A$3,L1227)),MAX($K$1:K1226)+1,0)</f>
        <v>0</v>
      </c>
      <c r="L1227" t="s">
        <v>5279</v>
      </c>
      <c r="M1227" t="s">
        <v>5278</v>
      </c>
      <c r="Z1227" s="32" t="str">
        <f>IFERROR(VLOOKUP(ROWS($Z$2:Z1227),K1227:$L$6000,2,0),"")</f>
        <v/>
      </c>
      <c r="AA1227" t="str">
        <f>IFERROR(VLOOKUP(ROWS($AA$2:AA1227),K1227:$M$6000,3,0),"")</f>
        <v/>
      </c>
    </row>
    <row r="1228" spans="11:27" customFormat="1">
      <c r="K1228">
        <f>IF(ISNUMBER(SEARCH($A$3,L1228)),MAX($K$1:K1227)+1,0)</f>
        <v>0</v>
      </c>
      <c r="L1228" t="s">
        <v>5277</v>
      </c>
      <c r="M1228" t="s">
        <v>5276</v>
      </c>
      <c r="Z1228" s="32" t="str">
        <f>IFERROR(VLOOKUP(ROWS($Z$2:Z1228),K1228:$L$6000,2,0),"")</f>
        <v/>
      </c>
      <c r="AA1228" t="str">
        <f>IFERROR(VLOOKUP(ROWS($AA$2:AA1228),K1228:$M$6000,3,0),"")</f>
        <v/>
      </c>
    </row>
    <row r="1229" spans="11:27" customFormat="1">
      <c r="K1229">
        <f>IF(ISNUMBER(SEARCH($A$3,L1229)),MAX($K$1:K1228)+1,0)</f>
        <v>0</v>
      </c>
      <c r="L1229" t="s">
        <v>5274</v>
      </c>
      <c r="M1229" t="s">
        <v>5275</v>
      </c>
      <c r="Z1229" s="32" t="str">
        <f>IFERROR(VLOOKUP(ROWS($Z$2:Z1229),K1229:$L$6000,2,0),"")</f>
        <v/>
      </c>
      <c r="AA1229" t="str">
        <f>IFERROR(VLOOKUP(ROWS($AA$2:AA1229),K1229:$M$6000,3,0),"")</f>
        <v/>
      </c>
    </row>
    <row r="1230" spans="11:27" customFormat="1">
      <c r="K1230">
        <f>IF(ISNUMBER(SEARCH($A$3,L1230)),MAX($K$1:K1229)+1,0)</f>
        <v>0</v>
      </c>
      <c r="L1230" t="s">
        <v>5274</v>
      </c>
      <c r="M1230" t="s">
        <v>5273</v>
      </c>
      <c r="Z1230" s="32" t="str">
        <f>IFERROR(VLOOKUP(ROWS($Z$2:Z1230),K1230:$L$6000,2,0),"")</f>
        <v/>
      </c>
      <c r="AA1230" t="str">
        <f>IFERROR(VLOOKUP(ROWS($AA$2:AA1230),K1230:$M$6000,3,0),"")</f>
        <v/>
      </c>
    </row>
    <row r="1231" spans="11:27" customFormat="1">
      <c r="K1231">
        <f>IF(ISNUMBER(SEARCH($A$3,L1231)),MAX($K$1:K1230)+1,0)</f>
        <v>0</v>
      </c>
      <c r="L1231" t="s">
        <v>5271</v>
      </c>
      <c r="M1231" t="s">
        <v>5272</v>
      </c>
      <c r="Z1231" s="32" t="str">
        <f>IFERROR(VLOOKUP(ROWS($Z$2:Z1231),K1231:$L$6000,2,0),"")</f>
        <v/>
      </c>
      <c r="AA1231" t="str">
        <f>IFERROR(VLOOKUP(ROWS($AA$2:AA1231),K1231:$M$6000,3,0),"")</f>
        <v/>
      </c>
    </row>
    <row r="1232" spans="11:27" customFormat="1">
      <c r="K1232">
        <f>IF(ISNUMBER(SEARCH($A$3,L1232)),MAX($K$1:K1231)+1,0)</f>
        <v>0</v>
      </c>
      <c r="L1232" t="s">
        <v>5271</v>
      </c>
      <c r="M1232" t="s">
        <v>5270</v>
      </c>
      <c r="Z1232" s="32" t="str">
        <f>IFERROR(VLOOKUP(ROWS($Z$2:Z1232),K1232:$L$6000,2,0),"")</f>
        <v/>
      </c>
      <c r="AA1232" t="str">
        <f>IFERROR(VLOOKUP(ROWS($AA$2:AA1232),K1232:$M$6000,3,0),"")</f>
        <v/>
      </c>
    </row>
    <row r="1233" spans="11:27" customFormat="1">
      <c r="K1233">
        <f>IF(ISNUMBER(SEARCH($A$3,L1233)),MAX($K$1:K1232)+1,0)</f>
        <v>0</v>
      </c>
      <c r="L1233" t="s">
        <v>5269</v>
      </c>
      <c r="M1233" t="s">
        <v>5268</v>
      </c>
      <c r="Z1233" s="32" t="str">
        <f>IFERROR(VLOOKUP(ROWS($Z$2:Z1233),K1233:$L$6000,2,0),"")</f>
        <v/>
      </c>
      <c r="AA1233" t="str">
        <f>IFERROR(VLOOKUP(ROWS($AA$2:AA1233),K1233:$M$6000,3,0),"")</f>
        <v/>
      </c>
    </row>
    <row r="1234" spans="11:27" customFormat="1">
      <c r="K1234">
        <f>IF(ISNUMBER(SEARCH($A$3,L1234)),MAX($K$1:K1233)+1,0)</f>
        <v>0</v>
      </c>
      <c r="L1234" t="s">
        <v>5266</v>
      </c>
      <c r="M1234" t="s">
        <v>5267</v>
      </c>
      <c r="Z1234" s="32" t="str">
        <f>IFERROR(VLOOKUP(ROWS($Z$2:Z1234),K1234:$L$6000,2,0),"")</f>
        <v/>
      </c>
      <c r="AA1234" t="str">
        <f>IFERROR(VLOOKUP(ROWS($AA$2:AA1234),K1234:$M$6000,3,0),"")</f>
        <v/>
      </c>
    </row>
    <row r="1235" spans="11:27" customFormat="1">
      <c r="K1235">
        <f>IF(ISNUMBER(SEARCH($A$3,L1235)),MAX($K$1:K1234)+1,0)</f>
        <v>0</v>
      </c>
      <c r="L1235" t="s">
        <v>5266</v>
      </c>
      <c r="M1235" t="s">
        <v>5265</v>
      </c>
      <c r="Z1235" s="32" t="str">
        <f>IFERROR(VLOOKUP(ROWS($Z$2:Z1235),K1235:$L$6000,2,0),"")</f>
        <v/>
      </c>
      <c r="AA1235" t="str">
        <f>IFERROR(VLOOKUP(ROWS($AA$2:AA1235),K1235:$M$6000,3,0),"")</f>
        <v/>
      </c>
    </row>
    <row r="1236" spans="11:27" customFormat="1">
      <c r="K1236">
        <f>IF(ISNUMBER(SEARCH($A$3,L1236)),MAX($K$1:K1235)+1,0)</f>
        <v>0</v>
      </c>
      <c r="L1236" t="s">
        <v>5264</v>
      </c>
      <c r="M1236" t="s">
        <v>5263</v>
      </c>
      <c r="Z1236" s="32" t="str">
        <f>IFERROR(VLOOKUP(ROWS($Z$2:Z1236),K1236:$L$6000,2,0),"")</f>
        <v/>
      </c>
      <c r="AA1236" t="str">
        <f>IFERROR(VLOOKUP(ROWS($AA$2:AA1236),K1236:$M$6000,3,0),"")</f>
        <v/>
      </c>
    </row>
    <row r="1237" spans="11:27" customFormat="1">
      <c r="K1237">
        <f>IF(ISNUMBER(SEARCH($A$3,L1237)),MAX($K$1:K1236)+1,0)</f>
        <v>0</v>
      </c>
      <c r="L1237" t="s">
        <v>5261</v>
      </c>
      <c r="M1237" t="s">
        <v>5262</v>
      </c>
      <c r="Z1237" s="32" t="str">
        <f>IFERROR(VLOOKUP(ROWS($Z$2:Z1237),K1237:$L$6000,2,0),"")</f>
        <v/>
      </c>
      <c r="AA1237" t="str">
        <f>IFERROR(VLOOKUP(ROWS($AA$2:AA1237),K1237:$M$6000,3,0),"")</f>
        <v/>
      </c>
    </row>
    <row r="1238" spans="11:27" customFormat="1">
      <c r="K1238">
        <f>IF(ISNUMBER(SEARCH($A$3,L1238)),MAX($K$1:K1237)+1,0)</f>
        <v>0</v>
      </c>
      <c r="L1238" t="s">
        <v>5261</v>
      </c>
      <c r="M1238" t="s">
        <v>5260</v>
      </c>
      <c r="Z1238" s="32" t="str">
        <f>IFERROR(VLOOKUP(ROWS($Z$2:Z1238),K1238:$L$6000,2,0),"")</f>
        <v/>
      </c>
      <c r="AA1238" t="str">
        <f>IFERROR(VLOOKUP(ROWS($AA$2:AA1238),K1238:$M$6000,3,0),"")</f>
        <v/>
      </c>
    </row>
    <row r="1239" spans="11:27" customFormat="1">
      <c r="K1239">
        <f>IF(ISNUMBER(SEARCH($A$3,L1239)),MAX($K$1:K1238)+1,0)</f>
        <v>0</v>
      </c>
      <c r="L1239" t="s">
        <v>5259</v>
      </c>
      <c r="M1239" t="s">
        <v>5258</v>
      </c>
      <c r="Z1239" s="32" t="str">
        <f>IFERROR(VLOOKUP(ROWS($Z$2:Z1239),K1239:$L$6000,2,0),"")</f>
        <v/>
      </c>
      <c r="AA1239" t="str">
        <f>IFERROR(VLOOKUP(ROWS($AA$2:AA1239),K1239:$M$6000,3,0),"")</f>
        <v/>
      </c>
    </row>
    <row r="1240" spans="11:27" customFormat="1">
      <c r="K1240">
        <f>IF(ISNUMBER(SEARCH($A$3,L1240)),MAX($K$1:K1239)+1,0)</f>
        <v>0</v>
      </c>
      <c r="L1240" t="s">
        <v>5257</v>
      </c>
      <c r="M1240" t="s">
        <v>5256</v>
      </c>
      <c r="Z1240" s="32" t="str">
        <f>IFERROR(VLOOKUP(ROWS($Z$2:Z1240),K1240:$L$6000,2,0),"")</f>
        <v/>
      </c>
      <c r="AA1240" t="str">
        <f>IFERROR(VLOOKUP(ROWS($AA$2:AA1240),K1240:$M$6000,3,0),"")</f>
        <v/>
      </c>
    </row>
    <row r="1241" spans="11:27" customFormat="1">
      <c r="K1241">
        <f>IF(ISNUMBER(SEARCH($A$3,L1241)),MAX($K$1:K1240)+1,0)</f>
        <v>0</v>
      </c>
      <c r="L1241" t="s">
        <v>5254</v>
      </c>
      <c r="M1241" t="s">
        <v>5255</v>
      </c>
      <c r="Z1241" s="32" t="str">
        <f>IFERROR(VLOOKUP(ROWS($Z$2:Z1241),K1241:$L$6000,2,0),"")</f>
        <v/>
      </c>
      <c r="AA1241" t="str">
        <f>IFERROR(VLOOKUP(ROWS($AA$2:AA1241),K1241:$M$6000,3,0),"")</f>
        <v/>
      </c>
    </row>
    <row r="1242" spans="11:27" customFormat="1">
      <c r="K1242">
        <f>IF(ISNUMBER(SEARCH($A$3,L1242)),MAX($K$1:K1241)+1,0)</f>
        <v>0</v>
      </c>
      <c r="L1242" t="s">
        <v>5254</v>
      </c>
      <c r="M1242" t="s">
        <v>5253</v>
      </c>
      <c r="Z1242" s="32" t="str">
        <f>IFERROR(VLOOKUP(ROWS($Z$2:Z1242),K1242:$L$6000,2,0),"")</f>
        <v/>
      </c>
      <c r="AA1242" t="str">
        <f>IFERROR(VLOOKUP(ROWS($AA$2:AA1242),K1242:$M$6000,3,0),"")</f>
        <v/>
      </c>
    </row>
    <row r="1243" spans="11:27" customFormat="1">
      <c r="K1243">
        <f>IF(ISNUMBER(SEARCH($A$3,L1243)),MAX($K$1:K1242)+1,0)</f>
        <v>0</v>
      </c>
      <c r="L1243" t="s">
        <v>5251</v>
      </c>
      <c r="M1243" t="s">
        <v>5252</v>
      </c>
      <c r="Z1243" s="32" t="str">
        <f>IFERROR(VLOOKUP(ROWS($Z$2:Z1243),K1243:$L$6000,2,0),"")</f>
        <v/>
      </c>
      <c r="AA1243" t="str">
        <f>IFERROR(VLOOKUP(ROWS($AA$2:AA1243),K1243:$M$6000,3,0),"")</f>
        <v/>
      </c>
    </row>
    <row r="1244" spans="11:27" customFormat="1">
      <c r="K1244">
        <f>IF(ISNUMBER(SEARCH($A$3,L1244)),MAX($K$1:K1243)+1,0)</f>
        <v>0</v>
      </c>
      <c r="L1244" t="s">
        <v>5251</v>
      </c>
      <c r="M1244" t="s">
        <v>5250</v>
      </c>
      <c r="Z1244" s="32" t="str">
        <f>IFERROR(VLOOKUP(ROWS($Z$2:Z1244),K1244:$L$6000,2,0),"")</f>
        <v/>
      </c>
      <c r="AA1244" t="str">
        <f>IFERROR(VLOOKUP(ROWS($AA$2:AA1244),K1244:$M$6000,3,0),"")</f>
        <v/>
      </c>
    </row>
    <row r="1245" spans="11:27" customFormat="1">
      <c r="K1245">
        <f>IF(ISNUMBER(SEARCH($A$3,L1245)),MAX($K$1:K1244)+1,0)</f>
        <v>0</v>
      </c>
      <c r="L1245" t="s">
        <v>5248</v>
      </c>
      <c r="M1245" t="s">
        <v>5249</v>
      </c>
      <c r="Z1245" s="32" t="str">
        <f>IFERROR(VLOOKUP(ROWS($Z$2:Z1245),K1245:$L$6000,2,0),"")</f>
        <v/>
      </c>
      <c r="AA1245" t="str">
        <f>IFERROR(VLOOKUP(ROWS($AA$2:AA1245),K1245:$M$6000,3,0),"")</f>
        <v/>
      </c>
    </row>
    <row r="1246" spans="11:27" customFormat="1">
      <c r="K1246">
        <f>IF(ISNUMBER(SEARCH($A$3,L1246)),MAX($K$1:K1245)+1,0)</f>
        <v>0</v>
      </c>
      <c r="L1246" t="s">
        <v>5248</v>
      </c>
      <c r="M1246" t="s">
        <v>5247</v>
      </c>
      <c r="Z1246" s="32" t="str">
        <f>IFERROR(VLOOKUP(ROWS($Z$2:Z1246),K1246:$L$6000,2,0),"")</f>
        <v/>
      </c>
      <c r="AA1246" t="str">
        <f>IFERROR(VLOOKUP(ROWS($AA$2:AA1246),K1246:$M$6000,3,0),"")</f>
        <v/>
      </c>
    </row>
    <row r="1247" spans="11:27" customFormat="1">
      <c r="K1247">
        <f>IF(ISNUMBER(SEARCH($A$3,L1247)),MAX($K$1:K1246)+1,0)</f>
        <v>0</v>
      </c>
      <c r="L1247" t="s">
        <v>5246</v>
      </c>
      <c r="M1247" t="s">
        <v>5245</v>
      </c>
      <c r="Z1247" s="32" t="str">
        <f>IFERROR(VLOOKUP(ROWS($Z$2:Z1247),K1247:$L$6000,2,0),"")</f>
        <v/>
      </c>
      <c r="AA1247" t="str">
        <f>IFERROR(VLOOKUP(ROWS($AA$2:AA1247),K1247:$M$6000,3,0),"")</f>
        <v/>
      </c>
    </row>
    <row r="1248" spans="11:27" customFormat="1">
      <c r="K1248">
        <f>IF(ISNUMBER(SEARCH($A$3,L1248)),MAX($K$1:K1247)+1,0)</f>
        <v>0</v>
      </c>
      <c r="L1248" t="s">
        <v>5244</v>
      </c>
      <c r="M1248" t="s">
        <v>5243</v>
      </c>
      <c r="Z1248" s="32" t="str">
        <f>IFERROR(VLOOKUP(ROWS($Z$2:Z1248),K1248:$L$6000,2,0),"")</f>
        <v/>
      </c>
      <c r="AA1248" t="str">
        <f>IFERROR(VLOOKUP(ROWS($AA$2:AA1248),K1248:$M$6000,3,0),"")</f>
        <v/>
      </c>
    </row>
    <row r="1249" spans="11:27" customFormat="1">
      <c r="K1249">
        <f>IF(ISNUMBER(SEARCH($A$3,L1249)),MAX($K$1:K1248)+1,0)</f>
        <v>0</v>
      </c>
      <c r="L1249" t="s">
        <v>5241</v>
      </c>
      <c r="M1249" t="s">
        <v>5242</v>
      </c>
      <c r="Z1249" s="32" t="str">
        <f>IFERROR(VLOOKUP(ROWS($Z$2:Z1249),K1249:$L$6000,2,0),"")</f>
        <v/>
      </c>
      <c r="AA1249" t="str">
        <f>IFERROR(VLOOKUP(ROWS($AA$2:AA1249),K1249:$M$6000,3,0),"")</f>
        <v/>
      </c>
    </row>
    <row r="1250" spans="11:27" customFormat="1">
      <c r="K1250">
        <f>IF(ISNUMBER(SEARCH($A$3,L1250)),MAX($K$1:K1249)+1,0)</f>
        <v>0</v>
      </c>
      <c r="L1250" t="s">
        <v>5241</v>
      </c>
      <c r="M1250" t="s">
        <v>5240</v>
      </c>
      <c r="Z1250" s="32" t="str">
        <f>IFERROR(VLOOKUP(ROWS($Z$2:Z1250),K1250:$L$6000,2,0),"")</f>
        <v/>
      </c>
      <c r="AA1250" t="str">
        <f>IFERROR(VLOOKUP(ROWS($AA$2:AA1250),K1250:$M$6000,3,0),"")</f>
        <v/>
      </c>
    </row>
    <row r="1251" spans="11:27" customFormat="1">
      <c r="K1251">
        <f>IF(ISNUMBER(SEARCH($A$3,L1251)),MAX($K$1:K1250)+1,0)</f>
        <v>0</v>
      </c>
      <c r="L1251" t="s">
        <v>5239</v>
      </c>
      <c r="M1251" t="s">
        <v>5238</v>
      </c>
      <c r="Z1251" s="32" t="str">
        <f>IFERROR(VLOOKUP(ROWS($Z$2:Z1251),K1251:$L$6000,2,0),"")</f>
        <v/>
      </c>
      <c r="AA1251" t="str">
        <f>IFERROR(VLOOKUP(ROWS($AA$2:AA1251),K1251:$M$6000,3,0),"")</f>
        <v/>
      </c>
    </row>
    <row r="1252" spans="11:27" customFormat="1">
      <c r="K1252">
        <f>IF(ISNUMBER(SEARCH($A$3,L1252)),MAX($K$1:K1251)+1,0)</f>
        <v>0</v>
      </c>
      <c r="L1252" t="s">
        <v>5236</v>
      </c>
      <c r="M1252" t="s">
        <v>5237</v>
      </c>
      <c r="Z1252" s="32" t="str">
        <f>IFERROR(VLOOKUP(ROWS($Z$2:Z1252),K1252:$L$6000,2,0),"")</f>
        <v/>
      </c>
      <c r="AA1252" t="str">
        <f>IFERROR(VLOOKUP(ROWS($AA$2:AA1252),K1252:$M$6000,3,0),"")</f>
        <v/>
      </c>
    </row>
    <row r="1253" spans="11:27" customFormat="1">
      <c r="K1253">
        <f>IF(ISNUMBER(SEARCH($A$3,L1253)),MAX($K$1:K1252)+1,0)</f>
        <v>0</v>
      </c>
      <c r="L1253" t="s">
        <v>5236</v>
      </c>
      <c r="M1253" t="s">
        <v>5235</v>
      </c>
      <c r="Z1253" s="32" t="str">
        <f>IFERROR(VLOOKUP(ROWS($Z$2:Z1253),K1253:$L$6000,2,0),"")</f>
        <v/>
      </c>
      <c r="AA1253" t="str">
        <f>IFERROR(VLOOKUP(ROWS($AA$2:AA1253),K1253:$M$6000,3,0),"")</f>
        <v/>
      </c>
    </row>
    <row r="1254" spans="11:27" customFormat="1">
      <c r="K1254">
        <f>IF(ISNUMBER(SEARCH($A$3,L1254)),MAX($K$1:K1253)+1,0)</f>
        <v>0</v>
      </c>
      <c r="L1254" t="s">
        <v>5234</v>
      </c>
      <c r="M1254" t="s">
        <v>5233</v>
      </c>
      <c r="Z1254" s="32" t="str">
        <f>IFERROR(VLOOKUP(ROWS($Z$2:Z1254),K1254:$L$6000,2,0),"")</f>
        <v/>
      </c>
      <c r="AA1254" t="str">
        <f>IFERROR(VLOOKUP(ROWS($AA$2:AA1254),K1254:$M$6000,3,0),"")</f>
        <v/>
      </c>
    </row>
    <row r="1255" spans="11:27" customFormat="1">
      <c r="K1255">
        <f>IF(ISNUMBER(SEARCH($A$3,L1255)),MAX($K$1:K1254)+1,0)</f>
        <v>0</v>
      </c>
      <c r="L1255" t="s">
        <v>5231</v>
      </c>
      <c r="M1255" t="s">
        <v>5232</v>
      </c>
      <c r="Z1255" s="32" t="str">
        <f>IFERROR(VLOOKUP(ROWS($Z$2:Z1255),K1255:$L$6000,2,0),"")</f>
        <v/>
      </c>
      <c r="AA1255" t="str">
        <f>IFERROR(VLOOKUP(ROWS($AA$2:AA1255),K1255:$M$6000,3,0),"")</f>
        <v/>
      </c>
    </row>
    <row r="1256" spans="11:27" customFormat="1">
      <c r="K1256">
        <f>IF(ISNUMBER(SEARCH($A$3,L1256)),MAX($K$1:K1255)+1,0)</f>
        <v>0</v>
      </c>
      <c r="L1256" t="s">
        <v>5231</v>
      </c>
      <c r="M1256" t="s">
        <v>5230</v>
      </c>
      <c r="Z1256" s="32" t="str">
        <f>IFERROR(VLOOKUP(ROWS($Z$2:Z1256),K1256:$L$6000,2,0),"")</f>
        <v/>
      </c>
      <c r="AA1256" t="str">
        <f>IFERROR(VLOOKUP(ROWS($AA$2:AA1256),K1256:$M$6000,3,0),"")</f>
        <v/>
      </c>
    </row>
    <row r="1257" spans="11:27" customFormat="1">
      <c r="K1257">
        <f>IF(ISNUMBER(SEARCH($A$3,L1257)),MAX($K$1:K1256)+1,0)</f>
        <v>0</v>
      </c>
      <c r="L1257" t="s">
        <v>5229</v>
      </c>
      <c r="M1257" t="s">
        <v>5228</v>
      </c>
      <c r="Z1257" s="32" t="str">
        <f>IFERROR(VLOOKUP(ROWS($Z$2:Z1257),K1257:$L$6000,2,0),"")</f>
        <v/>
      </c>
      <c r="AA1257" t="str">
        <f>IFERROR(VLOOKUP(ROWS($AA$2:AA1257),K1257:$M$6000,3,0),"")</f>
        <v/>
      </c>
    </row>
    <row r="1258" spans="11:27" customFormat="1">
      <c r="K1258">
        <f>IF(ISNUMBER(SEARCH($A$3,L1258)),MAX($K$1:K1257)+1,0)</f>
        <v>0</v>
      </c>
      <c r="L1258" t="s">
        <v>5227</v>
      </c>
      <c r="M1258" t="s">
        <v>5226</v>
      </c>
      <c r="Z1258" s="32" t="str">
        <f>IFERROR(VLOOKUP(ROWS($Z$2:Z1258),K1258:$L$6000,2,0),"")</f>
        <v/>
      </c>
      <c r="AA1258" t="str">
        <f>IFERROR(VLOOKUP(ROWS($AA$2:AA1258),K1258:$M$6000,3,0),"")</f>
        <v/>
      </c>
    </row>
    <row r="1259" spans="11:27" customFormat="1">
      <c r="K1259">
        <f>IF(ISNUMBER(SEARCH($A$3,L1259)),MAX($K$1:K1258)+1,0)</f>
        <v>0</v>
      </c>
      <c r="L1259" t="s">
        <v>5225</v>
      </c>
      <c r="M1259" t="s">
        <v>5224</v>
      </c>
      <c r="Z1259" s="32" t="str">
        <f>IFERROR(VLOOKUP(ROWS($Z$2:Z1259),K1259:$L$6000,2,0),"")</f>
        <v/>
      </c>
      <c r="AA1259" t="str">
        <f>IFERROR(VLOOKUP(ROWS($AA$2:AA1259),K1259:$M$6000,3,0),"")</f>
        <v/>
      </c>
    </row>
    <row r="1260" spans="11:27" customFormat="1">
      <c r="K1260">
        <f>IF(ISNUMBER(SEARCH($A$3,L1260)),MAX($K$1:K1259)+1,0)</f>
        <v>0</v>
      </c>
      <c r="L1260" t="s">
        <v>5223</v>
      </c>
      <c r="M1260" t="s">
        <v>5222</v>
      </c>
      <c r="Z1260" s="32" t="str">
        <f>IFERROR(VLOOKUP(ROWS($Z$2:Z1260),K1260:$L$6000,2,0),"")</f>
        <v/>
      </c>
      <c r="AA1260" t="str">
        <f>IFERROR(VLOOKUP(ROWS($AA$2:AA1260),K1260:$M$6000,3,0),"")</f>
        <v/>
      </c>
    </row>
    <row r="1261" spans="11:27" customFormat="1">
      <c r="K1261">
        <f>IF(ISNUMBER(SEARCH($A$3,L1261)),MAX($K$1:K1260)+1,0)</f>
        <v>0</v>
      </c>
      <c r="L1261" t="s">
        <v>5220</v>
      </c>
      <c r="M1261" t="s">
        <v>5221</v>
      </c>
      <c r="Z1261" s="32" t="str">
        <f>IFERROR(VLOOKUP(ROWS($Z$2:Z1261),K1261:$L$6000,2,0),"")</f>
        <v/>
      </c>
      <c r="AA1261" t="str">
        <f>IFERROR(VLOOKUP(ROWS($AA$2:AA1261),K1261:$M$6000,3,0),"")</f>
        <v/>
      </c>
    </row>
    <row r="1262" spans="11:27" customFormat="1">
      <c r="K1262">
        <f>IF(ISNUMBER(SEARCH($A$3,L1262)),MAX($K$1:K1261)+1,0)</f>
        <v>0</v>
      </c>
      <c r="L1262" t="s">
        <v>5220</v>
      </c>
      <c r="M1262" t="s">
        <v>5219</v>
      </c>
      <c r="Z1262" s="32" t="str">
        <f>IFERROR(VLOOKUP(ROWS($Z$2:Z1262),K1262:$L$6000,2,0),"")</f>
        <v/>
      </c>
      <c r="AA1262" t="str">
        <f>IFERROR(VLOOKUP(ROWS($AA$2:AA1262),K1262:$M$6000,3,0),"")</f>
        <v/>
      </c>
    </row>
    <row r="1263" spans="11:27" customFormat="1">
      <c r="K1263">
        <f>IF(ISNUMBER(SEARCH($A$3,L1263)),MAX($K$1:K1262)+1,0)</f>
        <v>0</v>
      </c>
      <c r="L1263" t="s">
        <v>5217</v>
      </c>
      <c r="M1263" t="s">
        <v>5218</v>
      </c>
      <c r="Z1263" s="32" t="str">
        <f>IFERROR(VLOOKUP(ROWS($Z$2:Z1263),K1263:$L$6000,2,0),"")</f>
        <v/>
      </c>
      <c r="AA1263" t="str">
        <f>IFERROR(VLOOKUP(ROWS($AA$2:AA1263),K1263:$M$6000,3,0),"")</f>
        <v/>
      </c>
    </row>
    <row r="1264" spans="11:27" customFormat="1">
      <c r="K1264">
        <f>IF(ISNUMBER(SEARCH($A$3,L1264)),MAX($K$1:K1263)+1,0)</f>
        <v>0</v>
      </c>
      <c r="L1264" t="s">
        <v>5217</v>
      </c>
      <c r="M1264" t="s">
        <v>5216</v>
      </c>
      <c r="Z1264" s="32" t="str">
        <f>IFERROR(VLOOKUP(ROWS($Z$2:Z1264),K1264:$L$6000,2,0),"")</f>
        <v/>
      </c>
      <c r="AA1264" t="str">
        <f>IFERROR(VLOOKUP(ROWS($AA$2:AA1264),K1264:$M$6000,3,0),"")</f>
        <v/>
      </c>
    </row>
    <row r="1265" spans="11:27" customFormat="1">
      <c r="K1265">
        <f>IF(ISNUMBER(SEARCH($A$3,L1265)),MAX($K$1:K1264)+1,0)</f>
        <v>0</v>
      </c>
      <c r="L1265" t="s">
        <v>5215</v>
      </c>
      <c r="M1265" t="s">
        <v>5214</v>
      </c>
      <c r="Z1265" s="32" t="str">
        <f>IFERROR(VLOOKUP(ROWS($Z$2:Z1265),K1265:$L$6000,2,0),"")</f>
        <v/>
      </c>
      <c r="AA1265" t="str">
        <f>IFERROR(VLOOKUP(ROWS($AA$2:AA1265),K1265:$M$6000,3,0),"")</f>
        <v/>
      </c>
    </row>
    <row r="1266" spans="11:27" customFormat="1">
      <c r="K1266">
        <f>IF(ISNUMBER(SEARCH($A$3,L1266)),MAX($K$1:K1265)+1,0)</f>
        <v>0</v>
      </c>
      <c r="L1266" t="s">
        <v>5212</v>
      </c>
      <c r="M1266" t="s">
        <v>5213</v>
      </c>
      <c r="Z1266" s="32" t="str">
        <f>IFERROR(VLOOKUP(ROWS($Z$2:Z1266),K1266:$L$6000,2,0),"")</f>
        <v/>
      </c>
      <c r="AA1266" t="str">
        <f>IFERROR(VLOOKUP(ROWS($AA$2:AA1266),K1266:$M$6000,3,0),"")</f>
        <v/>
      </c>
    </row>
    <row r="1267" spans="11:27" customFormat="1">
      <c r="K1267">
        <f>IF(ISNUMBER(SEARCH($A$3,L1267)),MAX($K$1:K1266)+1,0)</f>
        <v>0</v>
      </c>
      <c r="L1267" t="s">
        <v>5212</v>
      </c>
      <c r="M1267" t="s">
        <v>5211</v>
      </c>
      <c r="Z1267" s="32" t="str">
        <f>IFERROR(VLOOKUP(ROWS($Z$2:Z1267),K1267:$L$6000,2,0),"")</f>
        <v/>
      </c>
      <c r="AA1267" t="str">
        <f>IFERROR(VLOOKUP(ROWS($AA$2:AA1267),K1267:$M$6000,3,0),"")</f>
        <v/>
      </c>
    </row>
    <row r="1268" spans="11:27" customFormat="1">
      <c r="K1268">
        <f>IF(ISNUMBER(SEARCH($A$3,L1268)),MAX($K$1:K1267)+1,0)</f>
        <v>0</v>
      </c>
      <c r="L1268" t="s">
        <v>5209</v>
      </c>
      <c r="M1268" t="s">
        <v>5210</v>
      </c>
      <c r="Z1268" s="32" t="str">
        <f>IFERROR(VLOOKUP(ROWS($Z$2:Z1268),K1268:$L$6000,2,0),"")</f>
        <v/>
      </c>
      <c r="AA1268" t="str">
        <f>IFERROR(VLOOKUP(ROWS($AA$2:AA1268),K1268:$M$6000,3,0),"")</f>
        <v/>
      </c>
    </row>
    <row r="1269" spans="11:27" customFormat="1">
      <c r="K1269">
        <f>IF(ISNUMBER(SEARCH($A$3,L1269)),MAX($K$1:K1268)+1,0)</f>
        <v>0</v>
      </c>
      <c r="L1269" t="s">
        <v>5209</v>
      </c>
      <c r="M1269" t="s">
        <v>5208</v>
      </c>
      <c r="Z1269" s="32" t="str">
        <f>IFERROR(VLOOKUP(ROWS($Z$2:Z1269),K1269:$L$6000,2,0),"")</f>
        <v/>
      </c>
      <c r="AA1269" t="str">
        <f>IFERROR(VLOOKUP(ROWS($AA$2:AA1269),K1269:$M$6000,3,0),"")</f>
        <v/>
      </c>
    </row>
    <row r="1270" spans="11:27" customFormat="1">
      <c r="K1270">
        <f>IF(ISNUMBER(SEARCH($A$3,L1270)),MAX($K$1:K1269)+1,0)</f>
        <v>0</v>
      </c>
      <c r="L1270" t="s">
        <v>5206</v>
      </c>
      <c r="M1270" t="s">
        <v>5207</v>
      </c>
      <c r="Z1270" s="32" t="str">
        <f>IFERROR(VLOOKUP(ROWS($Z$2:Z1270),K1270:$L$6000,2,0),"")</f>
        <v/>
      </c>
      <c r="AA1270" t="str">
        <f>IFERROR(VLOOKUP(ROWS($AA$2:AA1270),K1270:$M$6000,3,0),"")</f>
        <v/>
      </c>
    </row>
    <row r="1271" spans="11:27" customFormat="1">
      <c r="K1271">
        <f>IF(ISNUMBER(SEARCH($A$3,L1271)),MAX($K$1:K1270)+1,0)</f>
        <v>0</v>
      </c>
      <c r="L1271" t="s">
        <v>5206</v>
      </c>
      <c r="M1271" t="s">
        <v>5205</v>
      </c>
      <c r="Z1271" s="32" t="str">
        <f>IFERROR(VLOOKUP(ROWS($Z$2:Z1271),K1271:$L$6000,2,0),"")</f>
        <v/>
      </c>
      <c r="AA1271" t="str">
        <f>IFERROR(VLOOKUP(ROWS($AA$2:AA1271),K1271:$M$6000,3,0),"")</f>
        <v/>
      </c>
    </row>
    <row r="1272" spans="11:27" customFormat="1">
      <c r="K1272">
        <f>IF(ISNUMBER(SEARCH($A$3,L1272)),MAX($K$1:K1271)+1,0)</f>
        <v>0</v>
      </c>
      <c r="L1272" t="s">
        <v>5203</v>
      </c>
      <c r="M1272" t="s">
        <v>5204</v>
      </c>
      <c r="Z1272" s="32" t="str">
        <f>IFERROR(VLOOKUP(ROWS($Z$2:Z1272),K1272:$L$6000,2,0),"")</f>
        <v/>
      </c>
      <c r="AA1272" t="str">
        <f>IFERROR(VLOOKUP(ROWS($AA$2:AA1272),K1272:$M$6000,3,0),"")</f>
        <v/>
      </c>
    </row>
    <row r="1273" spans="11:27" customFormat="1">
      <c r="K1273">
        <f>IF(ISNUMBER(SEARCH($A$3,L1273)),MAX($K$1:K1272)+1,0)</f>
        <v>0</v>
      </c>
      <c r="L1273" t="s">
        <v>5203</v>
      </c>
      <c r="M1273" t="s">
        <v>5202</v>
      </c>
      <c r="Z1273" s="32" t="str">
        <f>IFERROR(VLOOKUP(ROWS($Z$2:Z1273),K1273:$L$6000,2,0),"")</f>
        <v/>
      </c>
      <c r="AA1273" t="str">
        <f>IFERROR(VLOOKUP(ROWS($AA$2:AA1273),K1273:$M$6000,3,0),"")</f>
        <v/>
      </c>
    </row>
    <row r="1274" spans="11:27" customFormat="1">
      <c r="K1274">
        <f>IF(ISNUMBER(SEARCH($A$3,L1274)),MAX($K$1:K1273)+1,0)</f>
        <v>0</v>
      </c>
      <c r="L1274" t="s">
        <v>5201</v>
      </c>
      <c r="M1274" t="s">
        <v>5200</v>
      </c>
      <c r="Z1274" s="32" t="str">
        <f>IFERROR(VLOOKUP(ROWS($Z$2:Z1274),K1274:$L$6000,2,0),"")</f>
        <v/>
      </c>
      <c r="AA1274" t="str">
        <f>IFERROR(VLOOKUP(ROWS($AA$2:AA1274),K1274:$M$6000,3,0),"")</f>
        <v/>
      </c>
    </row>
    <row r="1275" spans="11:27" customFormat="1">
      <c r="K1275">
        <f>IF(ISNUMBER(SEARCH($A$3,L1275)),MAX($K$1:K1274)+1,0)</f>
        <v>0</v>
      </c>
      <c r="L1275" t="s">
        <v>5198</v>
      </c>
      <c r="M1275" t="s">
        <v>5199</v>
      </c>
      <c r="Z1275" s="32" t="str">
        <f>IFERROR(VLOOKUP(ROWS($Z$2:Z1275),K1275:$L$6000,2,0),"")</f>
        <v/>
      </c>
      <c r="AA1275" t="str">
        <f>IFERROR(VLOOKUP(ROWS($AA$2:AA1275),K1275:$M$6000,3,0),"")</f>
        <v/>
      </c>
    </row>
    <row r="1276" spans="11:27" customFormat="1">
      <c r="K1276">
        <f>IF(ISNUMBER(SEARCH($A$3,L1276)),MAX($K$1:K1275)+1,0)</f>
        <v>0</v>
      </c>
      <c r="L1276" t="s">
        <v>5198</v>
      </c>
      <c r="M1276" t="s">
        <v>5197</v>
      </c>
      <c r="Z1276" s="32" t="str">
        <f>IFERROR(VLOOKUP(ROWS($Z$2:Z1276),K1276:$L$6000,2,0),"")</f>
        <v/>
      </c>
      <c r="AA1276" t="str">
        <f>IFERROR(VLOOKUP(ROWS($AA$2:AA1276),K1276:$M$6000,3,0),"")</f>
        <v/>
      </c>
    </row>
    <row r="1277" spans="11:27" customFormat="1">
      <c r="K1277">
        <f>IF(ISNUMBER(SEARCH($A$3,L1277)),MAX($K$1:K1276)+1,0)</f>
        <v>0</v>
      </c>
      <c r="L1277" t="s">
        <v>5195</v>
      </c>
      <c r="M1277" t="s">
        <v>5196</v>
      </c>
      <c r="Z1277" s="32" t="str">
        <f>IFERROR(VLOOKUP(ROWS($Z$2:Z1277),K1277:$L$6000,2,0),"")</f>
        <v/>
      </c>
      <c r="AA1277" t="str">
        <f>IFERROR(VLOOKUP(ROWS($AA$2:AA1277),K1277:$M$6000,3,0),"")</f>
        <v/>
      </c>
    </row>
    <row r="1278" spans="11:27" customFormat="1">
      <c r="K1278">
        <f>IF(ISNUMBER(SEARCH($A$3,L1278)),MAX($K$1:K1277)+1,0)</f>
        <v>0</v>
      </c>
      <c r="L1278" t="s">
        <v>5195</v>
      </c>
      <c r="M1278" t="s">
        <v>5194</v>
      </c>
      <c r="Z1278" s="32" t="str">
        <f>IFERROR(VLOOKUP(ROWS($Z$2:Z1278),K1278:$L$6000,2,0),"")</f>
        <v/>
      </c>
      <c r="AA1278" t="str">
        <f>IFERROR(VLOOKUP(ROWS($AA$2:AA1278),K1278:$M$6000,3,0),"")</f>
        <v/>
      </c>
    </row>
    <row r="1279" spans="11:27" customFormat="1">
      <c r="K1279">
        <f>IF(ISNUMBER(SEARCH($A$3,L1279)),MAX($K$1:K1278)+1,0)</f>
        <v>0</v>
      </c>
      <c r="L1279" t="s">
        <v>5192</v>
      </c>
      <c r="M1279" t="s">
        <v>5193</v>
      </c>
      <c r="Z1279" s="32" t="str">
        <f>IFERROR(VLOOKUP(ROWS($Z$2:Z1279),K1279:$L$6000,2,0),"")</f>
        <v/>
      </c>
      <c r="AA1279" t="str">
        <f>IFERROR(VLOOKUP(ROWS($AA$2:AA1279),K1279:$M$6000,3,0),"")</f>
        <v/>
      </c>
    </row>
    <row r="1280" spans="11:27" customFormat="1">
      <c r="K1280">
        <f>IF(ISNUMBER(SEARCH($A$3,L1280)),MAX($K$1:K1279)+1,0)</f>
        <v>0</v>
      </c>
      <c r="L1280" t="s">
        <v>5192</v>
      </c>
      <c r="M1280" t="s">
        <v>5191</v>
      </c>
      <c r="Z1280" s="32" t="str">
        <f>IFERROR(VLOOKUP(ROWS($Z$2:Z1280),K1280:$L$6000,2,0),"")</f>
        <v/>
      </c>
      <c r="AA1280" t="str">
        <f>IFERROR(VLOOKUP(ROWS($AA$2:AA1280),K1280:$M$6000,3,0),"")</f>
        <v/>
      </c>
    </row>
    <row r="1281" spans="11:27" customFormat="1">
      <c r="K1281">
        <f>IF(ISNUMBER(SEARCH($A$3,L1281)),MAX($K$1:K1280)+1,0)</f>
        <v>0</v>
      </c>
      <c r="L1281" t="s">
        <v>5190</v>
      </c>
      <c r="M1281" t="s">
        <v>5189</v>
      </c>
      <c r="Z1281" s="32" t="str">
        <f>IFERROR(VLOOKUP(ROWS($Z$2:Z1281),K1281:$L$6000,2,0),"")</f>
        <v/>
      </c>
      <c r="AA1281" t="str">
        <f>IFERROR(VLOOKUP(ROWS($AA$2:AA1281),K1281:$M$6000,3,0),"")</f>
        <v/>
      </c>
    </row>
    <row r="1282" spans="11:27" customFormat="1">
      <c r="K1282">
        <f>IF(ISNUMBER(SEARCH($A$3,L1282)),MAX($K$1:K1281)+1,0)</f>
        <v>0</v>
      </c>
      <c r="L1282" t="s">
        <v>5188</v>
      </c>
      <c r="M1282" t="s">
        <v>5187</v>
      </c>
      <c r="Z1282" s="32" t="str">
        <f>IFERROR(VLOOKUP(ROWS($Z$2:Z1282),K1282:$L$6000,2,0),"")</f>
        <v/>
      </c>
      <c r="AA1282" t="str">
        <f>IFERROR(VLOOKUP(ROWS($AA$2:AA1282),K1282:$M$6000,3,0),"")</f>
        <v/>
      </c>
    </row>
    <row r="1283" spans="11:27" customFormat="1">
      <c r="K1283">
        <f>IF(ISNUMBER(SEARCH($A$3,L1283)),MAX($K$1:K1282)+1,0)</f>
        <v>0</v>
      </c>
      <c r="L1283" t="s">
        <v>5186</v>
      </c>
      <c r="M1283" t="s">
        <v>5185</v>
      </c>
      <c r="Z1283" s="32" t="str">
        <f>IFERROR(VLOOKUP(ROWS($Z$2:Z1283),K1283:$L$6000,2,0),"")</f>
        <v/>
      </c>
      <c r="AA1283" t="str">
        <f>IFERROR(VLOOKUP(ROWS($AA$2:AA1283),K1283:$M$6000,3,0),"")</f>
        <v/>
      </c>
    </row>
    <row r="1284" spans="11:27" customFormat="1">
      <c r="K1284">
        <f>IF(ISNUMBER(SEARCH($A$3,L1284)),MAX($K$1:K1283)+1,0)</f>
        <v>0</v>
      </c>
      <c r="L1284" t="s">
        <v>5184</v>
      </c>
      <c r="M1284" t="s">
        <v>5183</v>
      </c>
      <c r="Z1284" s="32" t="str">
        <f>IFERROR(VLOOKUP(ROWS($Z$2:Z1284),K1284:$L$6000,2,0),"")</f>
        <v/>
      </c>
      <c r="AA1284" t="str">
        <f>IFERROR(VLOOKUP(ROWS($AA$2:AA1284),K1284:$M$6000,3,0),"")</f>
        <v/>
      </c>
    </row>
    <row r="1285" spans="11:27" customFormat="1">
      <c r="K1285">
        <f>IF(ISNUMBER(SEARCH($A$3,L1285)),MAX($K$1:K1284)+1,0)</f>
        <v>0</v>
      </c>
      <c r="L1285" t="s">
        <v>5181</v>
      </c>
      <c r="M1285" t="s">
        <v>5182</v>
      </c>
      <c r="Z1285" s="32" t="str">
        <f>IFERROR(VLOOKUP(ROWS($Z$2:Z1285),K1285:$L$6000,2,0),"")</f>
        <v/>
      </c>
      <c r="AA1285" t="str">
        <f>IFERROR(VLOOKUP(ROWS($AA$2:AA1285),K1285:$M$6000,3,0),"")</f>
        <v/>
      </c>
    </row>
    <row r="1286" spans="11:27" customFormat="1">
      <c r="K1286">
        <f>IF(ISNUMBER(SEARCH($A$3,L1286)),MAX($K$1:K1285)+1,0)</f>
        <v>0</v>
      </c>
      <c r="L1286" t="s">
        <v>5181</v>
      </c>
      <c r="M1286" t="s">
        <v>5180</v>
      </c>
      <c r="Z1286" s="32" t="str">
        <f>IFERROR(VLOOKUP(ROWS($Z$2:Z1286),K1286:$L$6000,2,0),"")</f>
        <v/>
      </c>
      <c r="AA1286" t="str">
        <f>IFERROR(VLOOKUP(ROWS($AA$2:AA1286),K1286:$M$6000,3,0),"")</f>
        <v/>
      </c>
    </row>
    <row r="1287" spans="11:27" customFormat="1">
      <c r="K1287">
        <f>IF(ISNUMBER(SEARCH($A$3,L1287)),MAX($K$1:K1286)+1,0)</f>
        <v>0</v>
      </c>
      <c r="L1287" t="s">
        <v>5178</v>
      </c>
      <c r="M1287" t="s">
        <v>5179</v>
      </c>
      <c r="Z1287" s="32" t="str">
        <f>IFERROR(VLOOKUP(ROWS($Z$2:Z1287),K1287:$L$6000,2,0),"")</f>
        <v/>
      </c>
      <c r="AA1287" t="str">
        <f>IFERROR(VLOOKUP(ROWS($AA$2:AA1287),K1287:$M$6000,3,0),"")</f>
        <v/>
      </c>
    </row>
    <row r="1288" spans="11:27" customFormat="1">
      <c r="K1288">
        <f>IF(ISNUMBER(SEARCH($A$3,L1288)),MAX($K$1:K1287)+1,0)</f>
        <v>0</v>
      </c>
      <c r="L1288" t="s">
        <v>5178</v>
      </c>
      <c r="M1288" t="s">
        <v>5177</v>
      </c>
      <c r="Z1288" s="32" t="str">
        <f>IFERROR(VLOOKUP(ROWS($Z$2:Z1288),K1288:$L$6000,2,0),"")</f>
        <v/>
      </c>
      <c r="AA1288" t="str">
        <f>IFERROR(VLOOKUP(ROWS($AA$2:AA1288),K1288:$M$6000,3,0),"")</f>
        <v/>
      </c>
    </row>
    <row r="1289" spans="11:27" customFormat="1">
      <c r="K1289">
        <f>IF(ISNUMBER(SEARCH($A$3,L1289)),MAX($K$1:K1288)+1,0)</f>
        <v>0</v>
      </c>
      <c r="L1289" t="s">
        <v>5175</v>
      </c>
      <c r="M1289" t="s">
        <v>5176</v>
      </c>
      <c r="Z1289" s="32" t="str">
        <f>IFERROR(VLOOKUP(ROWS($Z$2:Z1289),K1289:$L$6000,2,0),"")</f>
        <v/>
      </c>
      <c r="AA1289" t="str">
        <f>IFERROR(VLOOKUP(ROWS($AA$2:AA1289),K1289:$M$6000,3,0),"")</f>
        <v/>
      </c>
    </row>
    <row r="1290" spans="11:27" customFormat="1">
      <c r="K1290">
        <f>IF(ISNUMBER(SEARCH($A$3,L1290)),MAX($K$1:K1289)+1,0)</f>
        <v>0</v>
      </c>
      <c r="L1290" t="s">
        <v>5175</v>
      </c>
      <c r="M1290" t="s">
        <v>5174</v>
      </c>
      <c r="Z1290" s="32" t="str">
        <f>IFERROR(VLOOKUP(ROWS($Z$2:Z1290),K1290:$L$6000,2,0),"")</f>
        <v/>
      </c>
      <c r="AA1290" t="str">
        <f>IFERROR(VLOOKUP(ROWS($AA$2:AA1290),K1290:$M$6000,3,0),"")</f>
        <v/>
      </c>
    </row>
    <row r="1291" spans="11:27" customFormat="1">
      <c r="K1291">
        <f>IF(ISNUMBER(SEARCH($A$3,L1291)),MAX($K$1:K1290)+1,0)</f>
        <v>0</v>
      </c>
      <c r="L1291" t="s">
        <v>5172</v>
      </c>
      <c r="M1291" t="s">
        <v>5173</v>
      </c>
      <c r="Z1291" s="32" t="str">
        <f>IFERROR(VLOOKUP(ROWS($Z$2:Z1291),K1291:$L$6000,2,0),"")</f>
        <v/>
      </c>
      <c r="AA1291" t="str">
        <f>IFERROR(VLOOKUP(ROWS($AA$2:AA1291),K1291:$M$6000,3,0),"")</f>
        <v/>
      </c>
    </row>
    <row r="1292" spans="11:27" customFormat="1">
      <c r="K1292">
        <f>IF(ISNUMBER(SEARCH($A$3,L1292)),MAX($K$1:K1291)+1,0)</f>
        <v>0</v>
      </c>
      <c r="L1292" t="s">
        <v>5172</v>
      </c>
      <c r="M1292" t="s">
        <v>5171</v>
      </c>
      <c r="Z1292" s="32" t="str">
        <f>IFERROR(VLOOKUP(ROWS($Z$2:Z1292),K1292:$L$6000,2,0),"")</f>
        <v/>
      </c>
      <c r="AA1292" t="str">
        <f>IFERROR(VLOOKUP(ROWS($AA$2:AA1292),K1292:$M$6000,3,0),"")</f>
        <v/>
      </c>
    </row>
    <row r="1293" spans="11:27" customFormat="1">
      <c r="K1293">
        <f>IF(ISNUMBER(SEARCH($A$3,L1293)),MAX($K$1:K1292)+1,0)</f>
        <v>0</v>
      </c>
      <c r="L1293" t="s">
        <v>5170</v>
      </c>
      <c r="M1293" t="s">
        <v>5169</v>
      </c>
      <c r="Z1293" s="32" t="str">
        <f>IFERROR(VLOOKUP(ROWS($Z$2:Z1293),K1293:$L$6000,2,0),"")</f>
        <v/>
      </c>
      <c r="AA1293" t="str">
        <f>IFERROR(VLOOKUP(ROWS($AA$2:AA1293),K1293:$M$6000,3,0),"")</f>
        <v/>
      </c>
    </row>
    <row r="1294" spans="11:27" customFormat="1">
      <c r="K1294">
        <f>IF(ISNUMBER(SEARCH($A$3,L1294)),MAX($K$1:K1293)+1,0)</f>
        <v>0</v>
      </c>
      <c r="L1294" t="s">
        <v>5168</v>
      </c>
      <c r="M1294" t="s">
        <v>5167</v>
      </c>
      <c r="Z1294" s="32" t="str">
        <f>IFERROR(VLOOKUP(ROWS($Z$2:Z1294),K1294:$L$6000,2,0),"")</f>
        <v/>
      </c>
      <c r="AA1294" t="str">
        <f>IFERROR(VLOOKUP(ROWS($AA$2:AA1294),K1294:$M$6000,3,0),"")</f>
        <v/>
      </c>
    </row>
    <row r="1295" spans="11:27" customFormat="1">
      <c r="K1295">
        <f>IF(ISNUMBER(SEARCH($A$3,L1295)),MAX($K$1:K1294)+1,0)</f>
        <v>0</v>
      </c>
      <c r="L1295" t="s">
        <v>5166</v>
      </c>
      <c r="M1295" t="s">
        <v>5165</v>
      </c>
      <c r="Z1295" s="32" t="str">
        <f>IFERROR(VLOOKUP(ROWS($Z$2:Z1295),K1295:$L$6000,2,0),"")</f>
        <v/>
      </c>
      <c r="AA1295" t="str">
        <f>IFERROR(VLOOKUP(ROWS($AA$2:AA1295),K1295:$M$6000,3,0),"")</f>
        <v/>
      </c>
    </row>
    <row r="1296" spans="11:27" customFormat="1">
      <c r="K1296">
        <f>IF(ISNUMBER(SEARCH($A$3,L1296)),MAX($K$1:K1295)+1,0)</f>
        <v>0</v>
      </c>
      <c r="L1296" t="s">
        <v>5164</v>
      </c>
      <c r="M1296" t="s">
        <v>5163</v>
      </c>
      <c r="Z1296" s="32" t="str">
        <f>IFERROR(VLOOKUP(ROWS($Z$2:Z1296),K1296:$L$6000,2,0),"")</f>
        <v/>
      </c>
      <c r="AA1296" t="str">
        <f>IFERROR(VLOOKUP(ROWS($AA$2:AA1296),K1296:$M$6000,3,0),"")</f>
        <v/>
      </c>
    </row>
    <row r="1297" spans="11:27" customFormat="1">
      <c r="K1297">
        <f>IF(ISNUMBER(SEARCH($A$3,L1297)),MAX($K$1:K1296)+1,0)</f>
        <v>0</v>
      </c>
      <c r="L1297" t="s">
        <v>5162</v>
      </c>
      <c r="M1297" t="s">
        <v>5161</v>
      </c>
      <c r="Z1297" s="32" t="str">
        <f>IFERROR(VLOOKUP(ROWS($Z$2:Z1297),K1297:$L$6000,2,0),"")</f>
        <v/>
      </c>
      <c r="AA1297" t="str">
        <f>IFERROR(VLOOKUP(ROWS($AA$2:AA1297),K1297:$M$6000,3,0),"")</f>
        <v/>
      </c>
    </row>
    <row r="1298" spans="11:27" customFormat="1">
      <c r="K1298">
        <f>IF(ISNUMBER(SEARCH($A$3,L1298)),MAX($K$1:K1297)+1,0)</f>
        <v>0</v>
      </c>
      <c r="L1298" t="s">
        <v>5160</v>
      </c>
      <c r="M1298" t="s">
        <v>5159</v>
      </c>
      <c r="Z1298" s="32" t="str">
        <f>IFERROR(VLOOKUP(ROWS($Z$2:Z1298),K1298:$L$6000,2,0),"")</f>
        <v/>
      </c>
      <c r="AA1298" t="str">
        <f>IFERROR(VLOOKUP(ROWS($AA$2:AA1298),K1298:$M$6000,3,0),"")</f>
        <v/>
      </c>
    </row>
    <row r="1299" spans="11:27" customFormat="1">
      <c r="K1299">
        <f>IF(ISNUMBER(SEARCH($A$3,L1299)),MAX($K$1:K1298)+1,0)</f>
        <v>0</v>
      </c>
      <c r="L1299" t="s">
        <v>5158</v>
      </c>
      <c r="M1299" t="s">
        <v>5157</v>
      </c>
      <c r="Z1299" s="32" t="str">
        <f>IFERROR(VLOOKUP(ROWS($Z$2:Z1299),K1299:$L$6000,2,0),"")</f>
        <v/>
      </c>
      <c r="AA1299" t="str">
        <f>IFERROR(VLOOKUP(ROWS($AA$2:AA1299),K1299:$M$6000,3,0),"")</f>
        <v/>
      </c>
    </row>
    <row r="1300" spans="11:27" customFormat="1">
      <c r="K1300">
        <f>IF(ISNUMBER(SEARCH($A$3,L1300)),MAX($K$1:K1299)+1,0)</f>
        <v>0</v>
      </c>
      <c r="L1300" t="s">
        <v>5156</v>
      </c>
      <c r="M1300" t="s">
        <v>5155</v>
      </c>
      <c r="Z1300" s="32" t="str">
        <f>IFERROR(VLOOKUP(ROWS($Z$2:Z1300),K1300:$L$6000,2,0),"")</f>
        <v/>
      </c>
      <c r="AA1300" t="str">
        <f>IFERROR(VLOOKUP(ROWS($AA$2:AA1300),K1300:$M$6000,3,0),"")</f>
        <v/>
      </c>
    </row>
    <row r="1301" spans="11:27" customFormat="1">
      <c r="K1301">
        <f>IF(ISNUMBER(SEARCH($A$3,L1301)),MAX($K$1:K1300)+1,0)</f>
        <v>0</v>
      </c>
      <c r="L1301" t="s">
        <v>5154</v>
      </c>
      <c r="M1301" t="s">
        <v>5153</v>
      </c>
      <c r="Z1301" s="32" t="str">
        <f>IFERROR(VLOOKUP(ROWS($Z$2:Z1301),K1301:$L$6000,2,0),"")</f>
        <v/>
      </c>
      <c r="AA1301" t="str">
        <f>IFERROR(VLOOKUP(ROWS($AA$2:AA1301),K1301:$M$6000,3,0),"")</f>
        <v/>
      </c>
    </row>
    <row r="1302" spans="11:27" customFormat="1">
      <c r="K1302">
        <f>IF(ISNUMBER(SEARCH($A$3,L1302)),MAX($K$1:K1301)+1,0)</f>
        <v>0</v>
      </c>
      <c r="L1302" t="s">
        <v>5152</v>
      </c>
      <c r="M1302" t="s">
        <v>5151</v>
      </c>
      <c r="Z1302" s="32" t="str">
        <f>IFERROR(VLOOKUP(ROWS($Z$2:Z1302),K1302:$L$6000,2,0),"")</f>
        <v/>
      </c>
      <c r="AA1302" t="str">
        <f>IFERROR(VLOOKUP(ROWS($AA$2:AA1302),K1302:$M$6000,3,0),"")</f>
        <v/>
      </c>
    </row>
    <row r="1303" spans="11:27" customFormat="1">
      <c r="K1303">
        <f>IF(ISNUMBER(SEARCH($A$3,L1303)),MAX($K$1:K1302)+1,0)</f>
        <v>0</v>
      </c>
      <c r="L1303" t="s">
        <v>5150</v>
      </c>
      <c r="M1303" t="s">
        <v>5149</v>
      </c>
      <c r="Z1303" s="32" t="str">
        <f>IFERROR(VLOOKUP(ROWS($Z$2:Z1303),K1303:$L$6000,2,0),"")</f>
        <v/>
      </c>
      <c r="AA1303" t="str">
        <f>IFERROR(VLOOKUP(ROWS($AA$2:AA1303),K1303:$M$6000,3,0),"")</f>
        <v/>
      </c>
    </row>
    <row r="1304" spans="11:27" customFormat="1">
      <c r="K1304">
        <f>IF(ISNUMBER(SEARCH($A$3,L1304)),MAX($K$1:K1303)+1,0)</f>
        <v>0</v>
      </c>
      <c r="L1304" t="s">
        <v>5147</v>
      </c>
      <c r="M1304" t="s">
        <v>5148</v>
      </c>
      <c r="Z1304" s="32" t="str">
        <f>IFERROR(VLOOKUP(ROWS($Z$2:Z1304),K1304:$L$6000,2,0),"")</f>
        <v/>
      </c>
      <c r="AA1304" t="str">
        <f>IFERROR(VLOOKUP(ROWS($AA$2:AA1304),K1304:$M$6000,3,0),"")</f>
        <v/>
      </c>
    </row>
    <row r="1305" spans="11:27" customFormat="1">
      <c r="K1305">
        <f>IF(ISNUMBER(SEARCH($A$3,L1305)),MAX($K$1:K1304)+1,0)</f>
        <v>0</v>
      </c>
      <c r="L1305" t="s">
        <v>5147</v>
      </c>
      <c r="M1305" t="s">
        <v>5146</v>
      </c>
      <c r="Z1305" s="32" t="str">
        <f>IFERROR(VLOOKUP(ROWS($Z$2:Z1305),K1305:$L$6000,2,0),"")</f>
        <v/>
      </c>
      <c r="AA1305" t="str">
        <f>IFERROR(VLOOKUP(ROWS($AA$2:AA1305),K1305:$M$6000,3,0),"")</f>
        <v/>
      </c>
    </row>
    <row r="1306" spans="11:27" customFormat="1">
      <c r="K1306">
        <f>IF(ISNUMBER(SEARCH($A$3,L1306)),MAX($K$1:K1305)+1,0)</f>
        <v>0</v>
      </c>
      <c r="L1306" t="s">
        <v>5144</v>
      </c>
      <c r="M1306" t="s">
        <v>5145</v>
      </c>
      <c r="Z1306" s="32" t="str">
        <f>IFERROR(VLOOKUP(ROWS($Z$2:Z1306),K1306:$L$6000,2,0),"")</f>
        <v/>
      </c>
      <c r="AA1306" t="str">
        <f>IFERROR(VLOOKUP(ROWS($AA$2:AA1306),K1306:$M$6000,3,0),"")</f>
        <v/>
      </c>
    </row>
    <row r="1307" spans="11:27" customFormat="1">
      <c r="K1307">
        <f>IF(ISNUMBER(SEARCH($A$3,L1307)),MAX($K$1:K1306)+1,0)</f>
        <v>0</v>
      </c>
      <c r="L1307" t="s">
        <v>5144</v>
      </c>
      <c r="M1307" t="s">
        <v>5143</v>
      </c>
      <c r="Z1307" s="32" t="str">
        <f>IFERROR(VLOOKUP(ROWS($Z$2:Z1307),K1307:$L$6000,2,0),"")</f>
        <v/>
      </c>
      <c r="AA1307" t="str">
        <f>IFERROR(VLOOKUP(ROWS($AA$2:AA1307),K1307:$M$6000,3,0),"")</f>
        <v/>
      </c>
    </row>
    <row r="1308" spans="11:27" customFormat="1">
      <c r="K1308">
        <f>IF(ISNUMBER(SEARCH($A$3,L1308)),MAX($K$1:K1307)+1,0)</f>
        <v>0</v>
      </c>
      <c r="L1308" t="s">
        <v>5141</v>
      </c>
      <c r="M1308" t="s">
        <v>5142</v>
      </c>
      <c r="Z1308" s="32" t="str">
        <f>IFERROR(VLOOKUP(ROWS($Z$2:Z1308),K1308:$L$6000,2,0),"")</f>
        <v/>
      </c>
      <c r="AA1308" t="str">
        <f>IFERROR(VLOOKUP(ROWS($AA$2:AA1308),K1308:$M$6000,3,0),"")</f>
        <v/>
      </c>
    </row>
    <row r="1309" spans="11:27" customFormat="1">
      <c r="K1309">
        <f>IF(ISNUMBER(SEARCH($A$3,L1309)),MAX($K$1:K1308)+1,0)</f>
        <v>0</v>
      </c>
      <c r="L1309" t="s">
        <v>5141</v>
      </c>
      <c r="M1309" t="s">
        <v>5140</v>
      </c>
      <c r="Z1309" s="32" t="str">
        <f>IFERROR(VLOOKUP(ROWS($Z$2:Z1309),K1309:$L$6000,2,0),"")</f>
        <v/>
      </c>
      <c r="AA1309" t="str">
        <f>IFERROR(VLOOKUP(ROWS($AA$2:AA1309),K1309:$M$6000,3,0),"")</f>
        <v/>
      </c>
    </row>
    <row r="1310" spans="11:27" customFormat="1">
      <c r="K1310">
        <f>IF(ISNUMBER(SEARCH($A$3,L1310)),MAX($K$1:K1309)+1,0)</f>
        <v>0</v>
      </c>
      <c r="L1310" t="s">
        <v>5139</v>
      </c>
      <c r="M1310" t="s">
        <v>5138</v>
      </c>
      <c r="Z1310" s="32" t="str">
        <f>IFERROR(VLOOKUP(ROWS($Z$2:Z1310),K1310:$L$6000,2,0),"")</f>
        <v/>
      </c>
      <c r="AA1310" t="str">
        <f>IFERROR(VLOOKUP(ROWS($AA$2:AA1310),K1310:$M$6000,3,0),"")</f>
        <v/>
      </c>
    </row>
    <row r="1311" spans="11:27" customFormat="1">
      <c r="K1311">
        <f>IF(ISNUMBER(SEARCH($A$3,L1311)),MAX($K$1:K1310)+1,0)</f>
        <v>0</v>
      </c>
      <c r="L1311" t="s">
        <v>5137</v>
      </c>
      <c r="M1311" t="s">
        <v>5136</v>
      </c>
      <c r="Z1311" s="32" t="str">
        <f>IFERROR(VLOOKUP(ROWS($Z$2:Z1311),K1311:$L$6000,2,0),"")</f>
        <v/>
      </c>
      <c r="AA1311" t="str">
        <f>IFERROR(VLOOKUP(ROWS($AA$2:AA1311),K1311:$M$6000,3,0),"")</f>
        <v/>
      </c>
    </row>
    <row r="1312" spans="11:27" customFormat="1">
      <c r="K1312">
        <f>IF(ISNUMBER(SEARCH($A$3,L1312)),MAX($K$1:K1311)+1,0)</f>
        <v>0</v>
      </c>
      <c r="L1312" t="s">
        <v>5135</v>
      </c>
      <c r="M1312" t="s">
        <v>5134</v>
      </c>
      <c r="Z1312" s="32" t="str">
        <f>IFERROR(VLOOKUP(ROWS($Z$2:Z1312),K1312:$L$6000,2,0),"")</f>
        <v/>
      </c>
      <c r="AA1312" t="str">
        <f>IFERROR(VLOOKUP(ROWS($AA$2:AA1312),K1312:$M$6000,3,0),"")</f>
        <v/>
      </c>
    </row>
    <row r="1313" spans="11:27" customFormat="1">
      <c r="K1313">
        <f>IF(ISNUMBER(SEARCH($A$3,L1313)),MAX($K$1:K1312)+1,0)</f>
        <v>0</v>
      </c>
      <c r="L1313" t="s">
        <v>5132</v>
      </c>
      <c r="M1313" t="s">
        <v>5133</v>
      </c>
      <c r="Z1313" s="32" t="str">
        <f>IFERROR(VLOOKUP(ROWS($Z$2:Z1313),K1313:$L$6000,2,0),"")</f>
        <v/>
      </c>
      <c r="AA1313" t="str">
        <f>IFERROR(VLOOKUP(ROWS($AA$2:AA1313),K1313:$M$6000,3,0),"")</f>
        <v/>
      </c>
    </row>
    <row r="1314" spans="11:27" customFormat="1">
      <c r="K1314">
        <f>IF(ISNUMBER(SEARCH($A$3,L1314)),MAX($K$1:K1313)+1,0)</f>
        <v>0</v>
      </c>
      <c r="L1314" t="s">
        <v>5132</v>
      </c>
      <c r="M1314" t="s">
        <v>5131</v>
      </c>
      <c r="Z1314" s="32" t="str">
        <f>IFERROR(VLOOKUP(ROWS($Z$2:Z1314),K1314:$L$6000,2,0),"")</f>
        <v/>
      </c>
      <c r="AA1314" t="str">
        <f>IFERROR(VLOOKUP(ROWS($AA$2:AA1314),K1314:$M$6000,3,0),"")</f>
        <v/>
      </c>
    </row>
    <row r="1315" spans="11:27" customFormat="1">
      <c r="K1315">
        <f>IF(ISNUMBER(SEARCH($A$3,L1315)),MAX($K$1:K1314)+1,0)</f>
        <v>0</v>
      </c>
      <c r="L1315" t="s">
        <v>5130</v>
      </c>
      <c r="M1315" t="s">
        <v>5129</v>
      </c>
      <c r="Z1315" s="32" t="str">
        <f>IFERROR(VLOOKUP(ROWS($Z$2:Z1315),K1315:$L$6000,2,0),"")</f>
        <v/>
      </c>
      <c r="AA1315" t="str">
        <f>IFERROR(VLOOKUP(ROWS($AA$2:AA1315),K1315:$M$6000,3,0),"")</f>
        <v/>
      </c>
    </row>
    <row r="1316" spans="11:27" customFormat="1">
      <c r="K1316">
        <f>IF(ISNUMBER(SEARCH($A$3,L1316)),MAX($K$1:K1315)+1,0)</f>
        <v>0</v>
      </c>
      <c r="L1316" t="s">
        <v>5127</v>
      </c>
      <c r="M1316" t="s">
        <v>5128</v>
      </c>
      <c r="Z1316" s="32" t="str">
        <f>IFERROR(VLOOKUP(ROWS($Z$2:Z1316),K1316:$L$6000,2,0),"")</f>
        <v/>
      </c>
      <c r="AA1316" t="str">
        <f>IFERROR(VLOOKUP(ROWS($AA$2:AA1316),K1316:$M$6000,3,0),"")</f>
        <v/>
      </c>
    </row>
    <row r="1317" spans="11:27" customFormat="1">
      <c r="K1317">
        <f>IF(ISNUMBER(SEARCH($A$3,L1317)),MAX($K$1:K1316)+1,0)</f>
        <v>0</v>
      </c>
      <c r="L1317" t="s">
        <v>5127</v>
      </c>
      <c r="M1317" t="s">
        <v>5126</v>
      </c>
      <c r="Z1317" s="32" t="str">
        <f>IFERROR(VLOOKUP(ROWS($Z$2:Z1317),K1317:$L$6000,2,0),"")</f>
        <v/>
      </c>
      <c r="AA1317" t="str">
        <f>IFERROR(VLOOKUP(ROWS($AA$2:AA1317),K1317:$M$6000,3,0),"")</f>
        <v/>
      </c>
    </row>
    <row r="1318" spans="11:27" customFormat="1">
      <c r="K1318">
        <f>IF(ISNUMBER(SEARCH($A$3,L1318)),MAX($K$1:K1317)+1,0)</f>
        <v>0</v>
      </c>
      <c r="L1318" t="s">
        <v>5125</v>
      </c>
      <c r="M1318" t="s">
        <v>5124</v>
      </c>
      <c r="Z1318" s="32" t="str">
        <f>IFERROR(VLOOKUP(ROWS($Z$2:Z1318),K1318:$L$6000,2,0),"")</f>
        <v/>
      </c>
      <c r="AA1318" t="str">
        <f>IFERROR(VLOOKUP(ROWS($AA$2:AA1318),K1318:$M$6000,3,0),"")</f>
        <v/>
      </c>
    </row>
    <row r="1319" spans="11:27" customFormat="1">
      <c r="K1319">
        <f>IF(ISNUMBER(SEARCH($A$3,L1319)),MAX($K$1:K1318)+1,0)</f>
        <v>0</v>
      </c>
      <c r="L1319" t="s">
        <v>5122</v>
      </c>
      <c r="M1319" t="s">
        <v>5123</v>
      </c>
      <c r="Z1319" s="32" t="str">
        <f>IFERROR(VLOOKUP(ROWS($Z$2:Z1319),K1319:$L$6000,2,0),"")</f>
        <v/>
      </c>
      <c r="AA1319" t="str">
        <f>IFERROR(VLOOKUP(ROWS($AA$2:AA1319),K1319:$M$6000,3,0),"")</f>
        <v/>
      </c>
    </row>
    <row r="1320" spans="11:27" customFormat="1">
      <c r="K1320">
        <f>IF(ISNUMBER(SEARCH($A$3,L1320)),MAX($K$1:K1319)+1,0)</f>
        <v>0</v>
      </c>
      <c r="L1320" t="s">
        <v>5122</v>
      </c>
      <c r="M1320" t="s">
        <v>5121</v>
      </c>
      <c r="Z1320" s="32" t="str">
        <f>IFERROR(VLOOKUP(ROWS($Z$2:Z1320),K1320:$L$6000,2,0),"")</f>
        <v/>
      </c>
      <c r="AA1320" t="str">
        <f>IFERROR(VLOOKUP(ROWS($AA$2:AA1320),K1320:$M$6000,3,0),"")</f>
        <v/>
      </c>
    </row>
    <row r="1321" spans="11:27" customFormat="1">
      <c r="K1321">
        <f>IF(ISNUMBER(SEARCH($A$3,L1321)),MAX($K$1:K1320)+1,0)</f>
        <v>0</v>
      </c>
      <c r="L1321" t="s">
        <v>5120</v>
      </c>
      <c r="M1321" t="s">
        <v>5119</v>
      </c>
      <c r="Z1321" s="32" t="str">
        <f>IFERROR(VLOOKUP(ROWS($Z$2:Z1321),K1321:$L$6000,2,0),"")</f>
        <v/>
      </c>
      <c r="AA1321" t="str">
        <f>IFERROR(VLOOKUP(ROWS($AA$2:AA1321),K1321:$M$6000,3,0),"")</f>
        <v/>
      </c>
    </row>
    <row r="1322" spans="11:27" customFormat="1">
      <c r="K1322">
        <f>IF(ISNUMBER(SEARCH($A$3,L1322)),MAX($K$1:K1321)+1,0)</f>
        <v>0</v>
      </c>
      <c r="L1322" t="s">
        <v>5118</v>
      </c>
      <c r="M1322" t="s">
        <v>5117</v>
      </c>
      <c r="Z1322" s="32" t="str">
        <f>IFERROR(VLOOKUP(ROWS($Z$2:Z1322),K1322:$L$6000,2,0),"")</f>
        <v/>
      </c>
      <c r="AA1322" t="str">
        <f>IFERROR(VLOOKUP(ROWS($AA$2:AA1322),K1322:$M$6000,3,0),"")</f>
        <v/>
      </c>
    </row>
    <row r="1323" spans="11:27" customFormat="1">
      <c r="K1323">
        <f>IF(ISNUMBER(SEARCH($A$3,L1323)),MAX($K$1:K1322)+1,0)</f>
        <v>0</v>
      </c>
      <c r="L1323" t="s">
        <v>5115</v>
      </c>
      <c r="M1323" t="s">
        <v>5116</v>
      </c>
      <c r="Z1323" s="32" t="str">
        <f>IFERROR(VLOOKUP(ROWS($Z$2:Z1323),K1323:$L$6000,2,0),"")</f>
        <v/>
      </c>
      <c r="AA1323" t="str">
        <f>IFERROR(VLOOKUP(ROWS($AA$2:AA1323),K1323:$M$6000,3,0),"")</f>
        <v/>
      </c>
    </row>
    <row r="1324" spans="11:27" customFormat="1">
      <c r="K1324">
        <f>IF(ISNUMBER(SEARCH($A$3,L1324)),MAX($K$1:K1323)+1,0)</f>
        <v>0</v>
      </c>
      <c r="L1324" t="s">
        <v>5115</v>
      </c>
      <c r="M1324" t="s">
        <v>5114</v>
      </c>
      <c r="Z1324" s="32" t="str">
        <f>IFERROR(VLOOKUP(ROWS($Z$2:Z1324),K1324:$L$6000,2,0),"")</f>
        <v/>
      </c>
      <c r="AA1324" t="str">
        <f>IFERROR(VLOOKUP(ROWS($AA$2:AA1324),K1324:$M$6000,3,0),"")</f>
        <v/>
      </c>
    </row>
    <row r="1325" spans="11:27" customFormat="1">
      <c r="K1325">
        <f>IF(ISNUMBER(SEARCH($A$3,L1325)),MAX($K$1:K1324)+1,0)</f>
        <v>0</v>
      </c>
      <c r="L1325" t="s">
        <v>5113</v>
      </c>
      <c r="M1325" t="s">
        <v>5112</v>
      </c>
      <c r="Z1325" s="32" t="str">
        <f>IFERROR(VLOOKUP(ROWS($Z$2:Z1325),K1325:$L$6000,2,0),"")</f>
        <v/>
      </c>
      <c r="AA1325" t="str">
        <f>IFERROR(VLOOKUP(ROWS($AA$2:AA1325),K1325:$M$6000,3,0),"")</f>
        <v/>
      </c>
    </row>
    <row r="1326" spans="11:27" customFormat="1">
      <c r="K1326">
        <f>IF(ISNUMBER(SEARCH($A$3,L1326)),MAX($K$1:K1325)+1,0)</f>
        <v>0</v>
      </c>
      <c r="L1326" t="s">
        <v>5111</v>
      </c>
      <c r="M1326" t="s">
        <v>5110</v>
      </c>
      <c r="Z1326" s="32" t="str">
        <f>IFERROR(VLOOKUP(ROWS($Z$2:Z1326),K1326:$L$6000,2,0),"")</f>
        <v/>
      </c>
      <c r="AA1326" t="str">
        <f>IFERROR(VLOOKUP(ROWS($AA$2:AA1326),K1326:$M$6000,3,0),"")</f>
        <v/>
      </c>
    </row>
    <row r="1327" spans="11:27" customFormat="1">
      <c r="K1327">
        <f>IF(ISNUMBER(SEARCH($A$3,L1327)),MAX($K$1:K1326)+1,0)</f>
        <v>0</v>
      </c>
      <c r="L1327" s="47" t="s">
        <v>5109</v>
      </c>
      <c r="M1327" t="s">
        <v>5108</v>
      </c>
      <c r="Z1327" s="32" t="str">
        <f>IFERROR(VLOOKUP(ROWS($Z$2:Z1327),K1327:$L$6000,2,0),"")</f>
        <v/>
      </c>
      <c r="AA1327" t="str">
        <f>IFERROR(VLOOKUP(ROWS($AA$2:AA1327),K1327:$M$6000,3,0),"")</f>
        <v/>
      </c>
    </row>
    <row r="1328" spans="11:27" customFormat="1">
      <c r="K1328">
        <f>IF(ISNUMBER(SEARCH($A$3,L1328)),MAX($K$1:K1327)+1,0)</f>
        <v>0</v>
      </c>
      <c r="L1328" s="47" t="s">
        <v>5107</v>
      </c>
      <c r="M1328" s="47" t="s">
        <v>5106</v>
      </c>
      <c r="Z1328" s="32" t="str">
        <f>IFERROR(VLOOKUP(ROWS($Z$2:Z1328),K1328:$L$6000,2,0),"")</f>
        <v/>
      </c>
      <c r="AA1328" t="str">
        <f>IFERROR(VLOOKUP(ROWS($AA$2:AA1328),K1328:$M$6000,3,0),"")</f>
        <v/>
      </c>
    </row>
    <row r="1329" spans="11:27" customFormat="1">
      <c r="K1329">
        <f>IF(ISNUMBER(SEARCH($A$3,L1329)),MAX($K$1:K1328)+1,0)</f>
        <v>0</v>
      </c>
      <c r="L1329" t="s">
        <v>5105</v>
      </c>
      <c r="M1329" t="s">
        <v>5104</v>
      </c>
      <c r="Z1329" s="32" t="str">
        <f>IFERROR(VLOOKUP(ROWS($Z$2:Z1329),K1329:$L$6000,2,0),"")</f>
        <v/>
      </c>
      <c r="AA1329" t="str">
        <f>IFERROR(VLOOKUP(ROWS($AA$2:AA1329),K1329:$M$6000,3,0),"")</f>
        <v/>
      </c>
    </row>
    <row r="1330" spans="11:27" customFormat="1">
      <c r="K1330">
        <f>IF(ISNUMBER(SEARCH($A$3,L1330)),MAX($K$1:K1329)+1,0)</f>
        <v>0</v>
      </c>
      <c r="L1330" t="s">
        <v>5102</v>
      </c>
      <c r="M1330" t="s">
        <v>5103</v>
      </c>
      <c r="Z1330" s="32" t="str">
        <f>IFERROR(VLOOKUP(ROWS($Z$2:Z1330),K1330:$L$6000,2,0),"")</f>
        <v/>
      </c>
      <c r="AA1330" t="str">
        <f>IFERROR(VLOOKUP(ROWS($AA$2:AA1330),K1330:$M$6000,3,0),"")</f>
        <v/>
      </c>
    </row>
    <row r="1331" spans="11:27" customFormat="1">
      <c r="K1331">
        <f>IF(ISNUMBER(SEARCH($A$3,L1331)),MAX($K$1:K1330)+1,0)</f>
        <v>0</v>
      </c>
      <c r="L1331" t="s">
        <v>5102</v>
      </c>
      <c r="M1331" t="s">
        <v>5101</v>
      </c>
      <c r="Z1331" s="32" t="str">
        <f>IFERROR(VLOOKUP(ROWS($Z$2:Z1331),K1331:$L$6000,2,0),"")</f>
        <v/>
      </c>
      <c r="AA1331" t="str">
        <f>IFERROR(VLOOKUP(ROWS($AA$2:AA1331),K1331:$M$6000,3,0),"")</f>
        <v/>
      </c>
    </row>
    <row r="1332" spans="11:27" customFormat="1">
      <c r="K1332">
        <f>IF(ISNUMBER(SEARCH($A$3,L1332)),MAX($K$1:K1331)+1,0)</f>
        <v>0</v>
      </c>
      <c r="L1332" t="s">
        <v>5100</v>
      </c>
      <c r="M1332" t="s">
        <v>5099</v>
      </c>
      <c r="Z1332" s="32" t="str">
        <f>IFERROR(VLOOKUP(ROWS($Z$2:Z1332),K1332:$L$6000,2,0),"")</f>
        <v/>
      </c>
      <c r="AA1332" t="str">
        <f>IFERROR(VLOOKUP(ROWS($AA$2:AA1332),K1332:$M$6000,3,0),"")</f>
        <v/>
      </c>
    </row>
    <row r="1333" spans="11:27" customFormat="1">
      <c r="K1333">
        <f>IF(ISNUMBER(SEARCH($A$3,L1333)),MAX($K$1:K1332)+1,0)</f>
        <v>0</v>
      </c>
      <c r="L1333" t="s">
        <v>5097</v>
      </c>
      <c r="M1333" t="s">
        <v>5098</v>
      </c>
      <c r="Z1333" s="32" t="str">
        <f>IFERROR(VLOOKUP(ROWS($Z$2:Z1333),K1333:$L$6000,2,0),"")</f>
        <v/>
      </c>
      <c r="AA1333" t="str">
        <f>IFERROR(VLOOKUP(ROWS($AA$2:AA1333),K1333:$M$6000,3,0),"")</f>
        <v/>
      </c>
    </row>
    <row r="1334" spans="11:27" customFormat="1">
      <c r="K1334">
        <f>IF(ISNUMBER(SEARCH($A$3,L1334)),MAX($K$1:K1333)+1,0)</f>
        <v>0</v>
      </c>
      <c r="L1334" t="s">
        <v>5097</v>
      </c>
      <c r="M1334" t="s">
        <v>5096</v>
      </c>
      <c r="Z1334" s="32" t="str">
        <f>IFERROR(VLOOKUP(ROWS($Z$2:Z1334),K1334:$L$6000,2,0),"")</f>
        <v/>
      </c>
      <c r="AA1334" t="str">
        <f>IFERROR(VLOOKUP(ROWS($AA$2:AA1334),K1334:$M$6000,3,0),"")</f>
        <v/>
      </c>
    </row>
    <row r="1335" spans="11:27" customFormat="1">
      <c r="K1335">
        <f>IF(ISNUMBER(SEARCH($A$3,L1335)),MAX($K$1:K1334)+1,0)</f>
        <v>0</v>
      </c>
      <c r="L1335" t="s">
        <v>5095</v>
      </c>
      <c r="M1335" t="s">
        <v>5094</v>
      </c>
      <c r="Z1335" s="32" t="str">
        <f>IFERROR(VLOOKUP(ROWS($Z$2:Z1335),K1335:$L$6000,2,0),"")</f>
        <v/>
      </c>
      <c r="AA1335" t="str">
        <f>IFERROR(VLOOKUP(ROWS($AA$2:AA1335),K1335:$M$6000,3,0),"")</f>
        <v/>
      </c>
    </row>
    <row r="1336" spans="11:27" customFormat="1">
      <c r="K1336">
        <f>IF(ISNUMBER(SEARCH($A$3,L1336)),MAX($K$1:K1335)+1,0)</f>
        <v>0</v>
      </c>
      <c r="L1336" t="s">
        <v>5092</v>
      </c>
      <c r="M1336" t="s">
        <v>5093</v>
      </c>
      <c r="Z1336" s="32" t="str">
        <f>IFERROR(VLOOKUP(ROWS($Z$2:Z1336),K1336:$L$6000,2,0),"")</f>
        <v/>
      </c>
      <c r="AA1336" t="str">
        <f>IFERROR(VLOOKUP(ROWS($AA$2:AA1336),K1336:$M$6000,3,0),"")</f>
        <v/>
      </c>
    </row>
    <row r="1337" spans="11:27" customFormat="1">
      <c r="K1337">
        <f>IF(ISNUMBER(SEARCH($A$3,L1337)),MAX($K$1:K1336)+1,0)</f>
        <v>0</v>
      </c>
      <c r="L1337" t="s">
        <v>5092</v>
      </c>
      <c r="M1337" t="s">
        <v>5091</v>
      </c>
      <c r="Z1337" s="32" t="str">
        <f>IFERROR(VLOOKUP(ROWS($Z$2:Z1337),K1337:$L$6000,2,0),"")</f>
        <v/>
      </c>
      <c r="AA1337" t="str">
        <f>IFERROR(VLOOKUP(ROWS($AA$2:AA1337),K1337:$M$6000,3,0),"")</f>
        <v/>
      </c>
    </row>
    <row r="1338" spans="11:27" customFormat="1">
      <c r="K1338">
        <f>IF(ISNUMBER(SEARCH($A$3,L1338)),MAX($K$1:K1337)+1,0)</f>
        <v>0</v>
      </c>
      <c r="L1338" t="s">
        <v>5089</v>
      </c>
      <c r="M1338" t="s">
        <v>5090</v>
      </c>
      <c r="Z1338" s="32" t="str">
        <f>IFERROR(VLOOKUP(ROWS($Z$2:Z1338),K1338:$L$6000,2,0),"")</f>
        <v/>
      </c>
      <c r="AA1338" t="str">
        <f>IFERROR(VLOOKUP(ROWS($AA$2:AA1338),K1338:$M$6000,3,0),"")</f>
        <v/>
      </c>
    </row>
    <row r="1339" spans="11:27" customFormat="1">
      <c r="K1339">
        <f>IF(ISNUMBER(SEARCH($A$3,L1339)),MAX($K$1:K1338)+1,0)</f>
        <v>0</v>
      </c>
      <c r="L1339" t="s">
        <v>5089</v>
      </c>
      <c r="M1339" t="s">
        <v>5088</v>
      </c>
      <c r="Z1339" s="32" t="str">
        <f>IFERROR(VLOOKUP(ROWS($Z$2:Z1339),K1339:$L$6000,2,0),"")</f>
        <v/>
      </c>
      <c r="AA1339" t="str">
        <f>IFERROR(VLOOKUP(ROWS($AA$2:AA1339),K1339:$M$6000,3,0),"")</f>
        <v/>
      </c>
    </row>
    <row r="1340" spans="11:27" customFormat="1">
      <c r="K1340">
        <f>IF(ISNUMBER(SEARCH($A$3,L1340)),MAX($K$1:K1339)+1,0)</f>
        <v>0</v>
      </c>
      <c r="L1340" t="s">
        <v>5086</v>
      </c>
      <c r="M1340" t="s">
        <v>5087</v>
      </c>
      <c r="Z1340" s="32" t="str">
        <f>IFERROR(VLOOKUP(ROWS($Z$2:Z1340),K1340:$L$6000,2,0),"")</f>
        <v/>
      </c>
      <c r="AA1340" t="str">
        <f>IFERROR(VLOOKUP(ROWS($AA$2:AA1340),K1340:$M$6000,3,0),"")</f>
        <v/>
      </c>
    </row>
    <row r="1341" spans="11:27" customFormat="1">
      <c r="K1341">
        <f>IF(ISNUMBER(SEARCH($A$3,L1341)),MAX($K$1:K1340)+1,0)</f>
        <v>0</v>
      </c>
      <c r="L1341" t="s">
        <v>5086</v>
      </c>
      <c r="M1341" t="s">
        <v>5085</v>
      </c>
      <c r="Z1341" s="32" t="str">
        <f>IFERROR(VLOOKUP(ROWS($Z$2:Z1341),K1341:$L$6000,2,0),"")</f>
        <v/>
      </c>
      <c r="AA1341" t="str">
        <f>IFERROR(VLOOKUP(ROWS($AA$2:AA1341),K1341:$M$6000,3,0),"")</f>
        <v/>
      </c>
    </row>
    <row r="1342" spans="11:27" customFormat="1">
      <c r="K1342">
        <f>IF(ISNUMBER(SEARCH($A$3,L1342)),MAX($K$1:K1341)+1,0)</f>
        <v>0</v>
      </c>
      <c r="L1342" t="s">
        <v>5083</v>
      </c>
      <c r="M1342" t="s">
        <v>5084</v>
      </c>
      <c r="Z1342" s="32" t="str">
        <f>IFERROR(VLOOKUP(ROWS($Z$2:Z1342),K1342:$L$6000,2,0),"")</f>
        <v/>
      </c>
      <c r="AA1342" t="str">
        <f>IFERROR(VLOOKUP(ROWS($AA$2:AA1342),K1342:$M$6000,3,0),"")</f>
        <v/>
      </c>
    </row>
    <row r="1343" spans="11:27" customFormat="1">
      <c r="K1343">
        <f>IF(ISNUMBER(SEARCH($A$3,L1343)),MAX($K$1:K1342)+1,0)</f>
        <v>0</v>
      </c>
      <c r="L1343" t="s">
        <v>5083</v>
      </c>
      <c r="M1343" t="s">
        <v>5082</v>
      </c>
      <c r="Z1343" s="32" t="str">
        <f>IFERROR(VLOOKUP(ROWS($Z$2:Z1343),K1343:$L$6000,2,0),"")</f>
        <v/>
      </c>
      <c r="AA1343" t="str">
        <f>IFERROR(VLOOKUP(ROWS($AA$2:AA1343),K1343:$M$6000,3,0),"")</f>
        <v/>
      </c>
    </row>
    <row r="1344" spans="11:27" customFormat="1">
      <c r="K1344">
        <f>IF(ISNUMBER(SEARCH($A$3,L1344)),MAX($K$1:K1343)+1,0)</f>
        <v>0</v>
      </c>
      <c r="L1344" t="s">
        <v>5080</v>
      </c>
      <c r="M1344" t="s">
        <v>5081</v>
      </c>
      <c r="Z1344" s="32" t="str">
        <f>IFERROR(VLOOKUP(ROWS($Z$2:Z1344),K1344:$L$6000,2,0),"")</f>
        <v/>
      </c>
      <c r="AA1344" t="str">
        <f>IFERROR(VLOOKUP(ROWS($AA$2:AA1344),K1344:$M$6000,3,0),"")</f>
        <v/>
      </c>
    </row>
    <row r="1345" spans="11:27" customFormat="1">
      <c r="K1345">
        <f>IF(ISNUMBER(SEARCH($A$3,L1345)),MAX($K$1:K1344)+1,0)</f>
        <v>0</v>
      </c>
      <c r="L1345" t="s">
        <v>5080</v>
      </c>
      <c r="M1345" t="s">
        <v>5079</v>
      </c>
      <c r="Z1345" s="32" t="str">
        <f>IFERROR(VLOOKUP(ROWS($Z$2:Z1345),K1345:$L$6000,2,0),"")</f>
        <v/>
      </c>
      <c r="AA1345" t="str">
        <f>IFERROR(VLOOKUP(ROWS($AA$2:AA1345),K1345:$M$6000,3,0),"")</f>
        <v/>
      </c>
    </row>
    <row r="1346" spans="11:27" customFormat="1">
      <c r="K1346">
        <f>IF(ISNUMBER(SEARCH($A$3,L1346)),MAX($K$1:K1345)+1,0)</f>
        <v>0</v>
      </c>
      <c r="L1346" t="s">
        <v>5077</v>
      </c>
      <c r="M1346" t="s">
        <v>5078</v>
      </c>
      <c r="Z1346" s="32" t="str">
        <f>IFERROR(VLOOKUP(ROWS($Z$2:Z1346),K1346:$L$6000,2,0),"")</f>
        <v/>
      </c>
      <c r="AA1346" t="str">
        <f>IFERROR(VLOOKUP(ROWS($AA$2:AA1346),K1346:$M$6000,3,0),"")</f>
        <v/>
      </c>
    </row>
    <row r="1347" spans="11:27" customFormat="1">
      <c r="K1347">
        <f>IF(ISNUMBER(SEARCH($A$3,L1347)),MAX($K$1:K1346)+1,0)</f>
        <v>0</v>
      </c>
      <c r="L1347" t="s">
        <v>5077</v>
      </c>
      <c r="M1347" t="s">
        <v>5076</v>
      </c>
      <c r="Z1347" s="32" t="str">
        <f>IFERROR(VLOOKUP(ROWS($Z$2:Z1347),K1347:$L$6000,2,0),"")</f>
        <v/>
      </c>
      <c r="AA1347" t="str">
        <f>IFERROR(VLOOKUP(ROWS($AA$2:AA1347),K1347:$M$6000,3,0),"")</f>
        <v/>
      </c>
    </row>
    <row r="1348" spans="11:27" customFormat="1">
      <c r="K1348">
        <f>IF(ISNUMBER(SEARCH($A$3,L1348)),MAX($K$1:K1347)+1,0)</f>
        <v>0</v>
      </c>
      <c r="L1348" t="s">
        <v>5074</v>
      </c>
      <c r="M1348" t="s">
        <v>5075</v>
      </c>
      <c r="Z1348" s="32" t="str">
        <f>IFERROR(VLOOKUP(ROWS($Z$2:Z1348),K1348:$L$6000,2,0),"")</f>
        <v/>
      </c>
      <c r="AA1348" t="str">
        <f>IFERROR(VLOOKUP(ROWS($AA$2:AA1348),K1348:$M$6000,3,0),"")</f>
        <v/>
      </c>
    </row>
    <row r="1349" spans="11:27" customFormat="1">
      <c r="K1349">
        <f>IF(ISNUMBER(SEARCH($A$3,L1349)),MAX($K$1:K1348)+1,0)</f>
        <v>0</v>
      </c>
      <c r="L1349" t="s">
        <v>5074</v>
      </c>
      <c r="M1349" t="s">
        <v>5073</v>
      </c>
      <c r="Z1349" s="32" t="str">
        <f>IFERROR(VLOOKUP(ROWS($Z$2:Z1349),K1349:$L$6000,2,0),"")</f>
        <v/>
      </c>
      <c r="AA1349" t="str">
        <f>IFERROR(VLOOKUP(ROWS($AA$2:AA1349),K1349:$M$6000,3,0),"")</f>
        <v/>
      </c>
    </row>
    <row r="1350" spans="11:27" customFormat="1">
      <c r="K1350">
        <f>IF(ISNUMBER(SEARCH($A$3,L1350)),MAX($K$1:K1349)+1,0)</f>
        <v>0</v>
      </c>
      <c r="L1350" t="s">
        <v>5071</v>
      </c>
      <c r="M1350" t="s">
        <v>5072</v>
      </c>
      <c r="Z1350" s="32" t="str">
        <f>IFERROR(VLOOKUP(ROWS($Z$2:Z1350),K1350:$L$6000,2,0),"")</f>
        <v/>
      </c>
      <c r="AA1350" t="str">
        <f>IFERROR(VLOOKUP(ROWS($AA$2:AA1350),K1350:$M$6000,3,0),"")</f>
        <v/>
      </c>
    </row>
    <row r="1351" spans="11:27" customFormat="1">
      <c r="K1351">
        <f>IF(ISNUMBER(SEARCH($A$3,L1351)),MAX($K$1:K1350)+1,0)</f>
        <v>0</v>
      </c>
      <c r="L1351" t="s">
        <v>5071</v>
      </c>
      <c r="M1351" t="s">
        <v>5070</v>
      </c>
      <c r="Z1351" s="32" t="str">
        <f>IFERROR(VLOOKUP(ROWS($Z$2:Z1351),K1351:$L$6000,2,0),"")</f>
        <v/>
      </c>
      <c r="AA1351" t="str">
        <f>IFERROR(VLOOKUP(ROWS($AA$2:AA1351),K1351:$M$6000,3,0),"")</f>
        <v/>
      </c>
    </row>
    <row r="1352" spans="11:27" customFormat="1">
      <c r="K1352">
        <f>IF(ISNUMBER(SEARCH($A$3,L1352)),MAX($K$1:K1351)+1,0)</f>
        <v>0</v>
      </c>
      <c r="L1352" t="s">
        <v>5069</v>
      </c>
      <c r="M1352" t="s">
        <v>5068</v>
      </c>
      <c r="Z1352" s="32" t="str">
        <f>IFERROR(VLOOKUP(ROWS($Z$2:Z1352),K1352:$L$6000,2,0),"")</f>
        <v/>
      </c>
      <c r="AA1352" t="str">
        <f>IFERROR(VLOOKUP(ROWS($AA$2:AA1352),K1352:$M$6000,3,0),"")</f>
        <v/>
      </c>
    </row>
    <row r="1353" spans="11:27" customFormat="1">
      <c r="K1353">
        <f>IF(ISNUMBER(SEARCH($A$3,L1353)),MAX($K$1:K1352)+1,0)</f>
        <v>0</v>
      </c>
      <c r="L1353" t="s">
        <v>5067</v>
      </c>
      <c r="M1353" t="s">
        <v>5066</v>
      </c>
      <c r="Z1353" s="32" t="str">
        <f>IFERROR(VLOOKUP(ROWS($Z$2:Z1353),K1353:$L$6000,2,0),"")</f>
        <v/>
      </c>
      <c r="AA1353" t="str">
        <f>IFERROR(VLOOKUP(ROWS($AA$2:AA1353),K1353:$M$6000,3,0),"")</f>
        <v/>
      </c>
    </row>
    <row r="1354" spans="11:27" customFormat="1">
      <c r="K1354">
        <f>IF(ISNUMBER(SEARCH($A$3,L1354)),MAX($K$1:K1353)+1,0)</f>
        <v>0</v>
      </c>
      <c r="L1354" t="s">
        <v>5065</v>
      </c>
      <c r="M1354" t="s">
        <v>5064</v>
      </c>
      <c r="Z1354" s="32" t="str">
        <f>IFERROR(VLOOKUP(ROWS($Z$2:Z1354),K1354:$L$6000,2,0),"")</f>
        <v/>
      </c>
      <c r="AA1354" t="str">
        <f>IFERROR(VLOOKUP(ROWS($AA$2:AA1354),K1354:$M$6000,3,0),"")</f>
        <v/>
      </c>
    </row>
    <row r="1355" spans="11:27" customFormat="1">
      <c r="K1355">
        <f>IF(ISNUMBER(SEARCH($A$3,L1355)),MAX($K$1:K1354)+1,0)</f>
        <v>0</v>
      </c>
      <c r="L1355" t="s">
        <v>5063</v>
      </c>
      <c r="M1355" t="s">
        <v>5062</v>
      </c>
      <c r="Z1355" s="32" t="str">
        <f>IFERROR(VLOOKUP(ROWS($Z$2:Z1355),K1355:$L$6000,2,0),"")</f>
        <v/>
      </c>
      <c r="AA1355" t="str">
        <f>IFERROR(VLOOKUP(ROWS($AA$2:AA1355),K1355:$M$6000,3,0),"")</f>
        <v/>
      </c>
    </row>
    <row r="1356" spans="11:27" customFormat="1">
      <c r="K1356">
        <f>IF(ISNUMBER(SEARCH($A$3,L1356)),MAX($K$1:K1355)+1,0)</f>
        <v>0</v>
      </c>
      <c r="L1356" t="s">
        <v>5061</v>
      </c>
      <c r="M1356" t="s">
        <v>5060</v>
      </c>
      <c r="Z1356" s="32" t="str">
        <f>IFERROR(VLOOKUP(ROWS($Z$2:Z1356),K1356:$L$6000,2,0),"")</f>
        <v/>
      </c>
      <c r="AA1356" t="str">
        <f>IFERROR(VLOOKUP(ROWS($AA$2:AA1356),K1356:$M$6000,3,0),"")</f>
        <v/>
      </c>
    </row>
    <row r="1357" spans="11:27" customFormat="1">
      <c r="K1357">
        <f>IF(ISNUMBER(SEARCH($A$3,L1357)),MAX($K$1:K1356)+1,0)</f>
        <v>0</v>
      </c>
      <c r="L1357" t="s">
        <v>5058</v>
      </c>
      <c r="M1357" t="s">
        <v>5059</v>
      </c>
      <c r="Z1357" s="32" t="str">
        <f>IFERROR(VLOOKUP(ROWS($Z$2:Z1357),K1357:$L$6000,2,0),"")</f>
        <v/>
      </c>
      <c r="AA1357" t="str">
        <f>IFERROR(VLOOKUP(ROWS($AA$2:AA1357),K1357:$M$6000,3,0),"")</f>
        <v/>
      </c>
    </row>
    <row r="1358" spans="11:27" customFormat="1">
      <c r="K1358">
        <f>IF(ISNUMBER(SEARCH($A$3,L1358)),MAX($K$1:K1357)+1,0)</f>
        <v>0</v>
      </c>
      <c r="L1358" t="s">
        <v>5058</v>
      </c>
      <c r="M1358" t="s">
        <v>5057</v>
      </c>
      <c r="Z1358" s="32" t="str">
        <f>IFERROR(VLOOKUP(ROWS($Z$2:Z1358),K1358:$L$6000,2,0),"")</f>
        <v/>
      </c>
      <c r="AA1358" t="str">
        <f>IFERROR(VLOOKUP(ROWS($AA$2:AA1358),K1358:$M$6000,3,0),"")</f>
        <v/>
      </c>
    </row>
    <row r="1359" spans="11:27" customFormat="1">
      <c r="K1359">
        <f>IF(ISNUMBER(SEARCH($A$3,L1359)),MAX($K$1:K1358)+1,0)</f>
        <v>0</v>
      </c>
      <c r="L1359" t="s">
        <v>5056</v>
      </c>
      <c r="M1359" t="s">
        <v>5055</v>
      </c>
      <c r="Z1359" s="32" t="str">
        <f>IFERROR(VLOOKUP(ROWS($Z$2:Z1359),K1359:$L$6000,2,0),"")</f>
        <v/>
      </c>
      <c r="AA1359" t="str">
        <f>IFERROR(VLOOKUP(ROWS($AA$2:AA1359),K1359:$M$6000,3,0),"")</f>
        <v/>
      </c>
    </row>
    <row r="1360" spans="11:27" customFormat="1">
      <c r="K1360">
        <f>IF(ISNUMBER(SEARCH($A$3,L1360)),MAX($K$1:K1359)+1,0)</f>
        <v>0</v>
      </c>
      <c r="L1360" t="s">
        <v>5053</v>
      </c>
      <c r="M1360" t="s">
        <v>5054</v>
      </c>
      <c r="Z1360" s="32" t="str">
        <f>IFERROR(VLOOKUP(ROWS($Z$2:Z1360),K1360:$L$6000,2,0),"")</f>
        <v/>
      </c>
      <c r="AA1360" t="str">
        <f>IFERROR(VLOOKUP(ROWS($AA$2:AA1360),K1360:$M$6000,3,0),"")</f>
        <v/>
      </c>
    </row>
    <row r="1361" spans="11:27" customFormat="1">
      <c r="K1361">
        <f>IF(ISNUMBER(SEARCH($A$3,L1361)),MAX($K$1:K1360)+1,0)</f>
        <v>0</v>
      </c>
      <c r="L1361" t="s">
        <v>5053</v>
      </c>
      <c r="M1361" t="s">
        <v>5052</v>
      </c>
      <c r="Z1361" s="32" t="str">
        <f>IFERROR(VLOOKUP(ROWS($Z$2:Z1361),K1361:$L$6000,2,0),"")</f>
        <v/>
      </c>
      <c r="AA1361" t="str">
        <f>IFERROR(VLOOKUP(ROWS($AA$2:AA1361),K1361:$M$6000,3,0),"")</f>
        <v/>
      </c>
    </row>
    <row r="1362" spans="11:27" customFormat="1">
      <c r="K1362">
        <f>IF(ISNUMBER(SEARCH($A$3,L1362)),MAX($K$1:K1361)+1,0)</f>
        <v>0</v>
      </c>
      <c r="L1362" t="s">
        <v>5051</v>
      </c>
      <c r="M1362" t="s">
        <v>5050</v>
      </c>
      <c r="Z1362" s="32" t="str">
        <f>IFERROR(VLOOKUP(ROWS($Z$2:Z1362),K1362:$L$6000,2,0),"")</f>
        <v/>
      </c>
      <c r="AA1362" t="str">
        <f>IFERROR(VLOOKUP(ROWS($AA$2:AA1362),K1362:$M$6000,3,0),"")</f>
        <v/>
      </c>
    </row>
    <row r="1363" spans="11:27" customFormat="1">
      <c r="K1363">
        <f>IF(ISNUMBER(SEARCH($A$3,L1363)),MAX($K$1:K1362)+1,0)</f>
        <v>0</v>
      </c>
      <c r="L1363" t="s">
        <v>5048</v>
      </c>
      <c r="M1363" t="s">
        <v>5049</v>
      </c>
      <c r="Z1363" s="32" t="str">
        <f>IFERROR(VLOOKUP(ROWS($Z$2:Z1363),K1363:$L$6000,2,0),"")</f>
        <v/>
      </c>
      <c r="AA1363" t="str">
        <f>IFERROR(VLOOKUP(ROWS($AA$2:AA1363),K1363:$M$6000,3,0),"")</f>
        <v/>
      </c>
    </row>
    <row r="1364" spans="11:27" customFormat="1">
      <c r="K1364">
        <f>IF(ISNUMBER(SEARCH($A$3,L1364)),MAX($K$1:K1363)+1,0)</f>
        <v>0</v>
      </c>
      <c r="L1364" t="s">
        <v>5048</v>
      </c>
      <c r="M1364" t="s">
        <v>5047</v>
      </c>
      <c r="Z1364" s="32" t="str">
        <f>IFERROR(VLOOKUP(ROWS($Z$2:Z1364),K1364:$L$6000,2,0),"")</f>
        <v/>
      </c>
      <c r="AA1364" t="str">
        <f>IFERROR(VLOOKUP(ROWS($AA$2:AA1364),K1364:$M$6000,3,0),"")</f>
        <v/>
      </c>
    </row>
    <row r="1365" spans="11:27" customFormat="1">
      <c r="K1365">
        <f>IF(ISNUMBER(SEARCH($A$3,L1365)),MAX($K$1:K1364)+1,0)</f>
        <v>0</v>
      </c>
      <c r="L1365" t="s">
        <v>5046</v>
      </c>
      <c r="M1365" t="s">
        <v>5045</v>
      </c>
      <c r="Z1365" s="32" t="str">
        <f>IFERROR(VLOOKUP(ROWS($Z$2:Z1365),K1365:$L$6000,2,0),"")</f>
        <v/>
      </c>
      <c r="AA1365" t="str">
        <f>IFERROR(VLOOKUP(ROWS($AA$2:AA1365),K1365:$M$6000,3,0),"")</f>
        <v/>
      </c>
    </row>
    <row r="1366" spans="11:27" customFormat="1">
      <c r="K1366">
        <f>IF(ISNUMBER(SEARCH($A$3,L1366)),MAX($K$1:K1365)+1,0)</f>
        <v>0</v>
      </c>
      <c r="L1366" t="s">
        <v>5044</v>
      </c>
      <c r="M1366" t="s">
        <v>5043</v>
      </c>
      <c r="Z1366" s="32" t="str">
        <f>IFERROR(VLOOKUP(ROWS($Z$2:Z1366),K1366:$L$6000,2,0),"")</f>
        <v/>
      </c>
      <c r="AA1366" t="str">
        <f>IFERROR(VLOOKUP(ROWS($AA$2:AA1366),K1366:$M$6000,3,0),"")</f>
        <v/>
      </c>
    </row>
    <row r="1367" spans="11:27" customFormat="1">
      <c r="K1367">
        <f>IF(ISNUMBER(SEARCH($A$3,L1367)),MAX($K$1:K1366)+1,0)</f>
        <v>0</v>
      </c>
      <c r="L1367" t="s">
        <v>5041</v>
      </c>
      <c r="M1367" t="s">
        <v>5042</v>
      </c>
      <c r="Z1367" s="32" t="str">
        <f>IFERROR(VLOOKUP(ROWS($Z$2:Z1367),K1367:$L$6000,2,0),"")</f>
        <v/>
      </c>
      <c r="AA1367" t="str">
        <f>IFERROR(VLOOKUP(ROWS($AA$2:AA1367),K1367:$M$6000,3,0),"")</f>
        <v/>
      </c>
    </row>
    <row r="1368" spans="11:27" customFormat="1">
      <c r="K1368">
        <f>IF(ISNUMBER(SEARCH($A$3,L1368)),MAX($K$1:K1367)+1,0)</f>
        <v>0</v>
      </c>
      <c r="L1368" t="s">
        <v>5041</v>
      </c>
      <c r="M1368" t="s">
        <v>5040</v>
      </c>
      <c r="Z1368" s="32" t="str">
        <f>IFERROR(VLOOKUP(ROWS($Z$2:Z1368),K1368:$L$6000,2,0),"")</f>
        <v/>
      </c>
      <c r="AA1368" t="str">
        <f>IFERROR(VLOOKUP(ROWS($AA$2:AA1368),K1368:$M$6000,3,0),"")</f>
        <v/>
      </c>
    </row>
    <row r="1369" spans="11:27" customFormat="1">
      <c r="K1369">
        <f>IF(ISNUMBER(SEARCH($A$3,L1369)),MAX($K$1:K1368)+1,0)</f>
        <v>0</v>
      </c>
      <c r="L1369" t="s">
        <v>5039</v>
      </c>
      <c r="M1369" t="s">
        <v>5038</v>
      </c>
      <c r="Z1369" s="32" t="str">
        <f>IFERROR(VLOOKUP(ROWS($Z$2:Z1369),K1369:$L$6000,2,0),"")</f>
        <v/>
      </c>
      <c r="AA1369" t="str">
        <f>IFERROR(VLOOKUP(ROWS($AA$2:AA1369),K1369:$M$6000,3,0),"")</f>
        <v/>
      </c>
    </row>
    <row r="1370" spans="11:27" customFormat="1">
      <c r="K1370">
        <f>IF(ISNUMBER(SEARCH($A$3,L1370)),MAX($K$1:K1369)+1,0)</f>
        <v>0</v>
      </c>
      <c r="L1370" t="s">
        <v>5036</v>
      </c>
      <c r="M1370" t="s">
        <v>5037</v>
      </c>
      <c r="Z1370" s="32" t="str">
        <f>IFERROR(VLOOKUP(ROWS($Z$2:Z1370),K1370:$L$6000,2,0),"")</f>
        <v/>
      </c>
      <c r="AA1370" t="str">
        <f>IFERROR(VLOOKUP(ROWS($AA$2:AA1370),K1370:$M$6000,3,0),"")</f>
        <v/>
      </c>
    </row>
    <row r="1371" spans="11:27" customFormat="1">
      <c r="K1371">
        <f>IF(ISNUMBER(SEARCH($A$3,L1371)),MAX($K$1:K1370)+1,0)</f>
        <v>0</v>
      </c>
      <c r="L1371" t="s">
        <v>5036</v>
      </c>
      <c r="M1371" t="s">
        <v>5035</v>
      </c>
      <c r="Z1371" s="32" t="str">
        <f>IFERROR(VLOOKUP(ROWS($Z$2:Z1371),K1371:$L$6000,2,0),"")</f>
        <v/>
      </c>
      <c r="AA1371" t="str">
        <f>IFERROR(VLOOKUP(ROWS($AA$2:AA1371),K1371:$M$6000,3,0),"")</f>
        <v/>
      </c>
    </row>
    <row r="1372" spans="11:27" customFormat="1">
      <c r="K1372">
        <f>IF(ISNUMBER(SEARCH($A$3,L1372)),MAX($K$1:K1371)+1,0)</f>
        <v>0</v>
      </c>
      <c r="L1372" t="s">
        <v>5034</v>
      </c>
      <c r="M1372" t="s">
        <v>5033</v>
      </c>
      <c r="Z1372" s="32" t="str">
        <f>IFERROR(VLOOKUP(ROWS($Z$2:Z1372),K1372:$L$6000,2,0),"")</f>
        <v/>
      </c>
      <c r="AA1372" t="str">
        <f>IFERROR(VLOOKUP(ROWS($AA$2:AA1372),K1372:$M$6000,3,0),"")</f>
        <v/>
      </c>
    </row>
    <row r="1373" spans="11:27" customFormat="1">
      <c r="K1373">
        <f>IF(ISNUMBER(SEARCH($A$3,L1373)),MAX($K$1:K1372)+1,0)</f>
        <v>0</v>
      </c>
      <c r="L1373" t="s">
        <v>5032</v>
      </c>
      <c r="M1373" t="s">
        <v>5031</v>
      </c>
      <c r="Z1373" s="32" t="str">
        <f>IFERROR(VLOOKUP(ROWS($Z$2:Z1373),K1373:$L$6000,2,0),"")</f>
        <v/>
      </c>
      <c r="AA1373" t="str">
        <f>IFERROR(VLOOKUP(ROWS($AA$2:AA1373),K1373:$M$6000,3,0),"")</f>
        <v/>
      </c>
    </row>
    <row r="1374" spans="11:27" customFormat="1">
      <c r="K1374">
        <f>IF(ISNUMBER(SEARCH($A$3,L1374)),MAX($K$1:K1373)+1,0)</f>
        <v>0</v>
      </c>
      <c r="L1374" t="s">
        <v>5030</v>
      </c>
      <c r="M1374" t="s">
        <v>5029</v>
      </c>
      <c r="Z1374" s="32" t="str">
        <f>IFERROR(VLOOKUP(ROWS($Z$2:Z1374),K1374:$L$6000,2,0),"")</f>
        <v/>
      </c>
      <c r="AA1374" t="str">
        <f>IFERROR(VLOOKUP(ROWS($AA$2:AA1374),K1374:$M$6000,3,0),"")</f>
        <v/>
      </c>
    </row>
    <row r="1375" spans="11:27" customFormat="1">
      <c r="K1375">
        <f>IF(ISNUMBER(SEARCH($A$3,L1375)),MAX($K$1:K1374)+1,0)</f>
        <v>0</v>
      </c>
      <c r="L1375" t="s">
        <v>5028</v>
      </c>
      <c r="M1375" t="s">
        <v>5027</v>
      </c>
      <c r="Z1375" s="32" t="str">
        <f>IFERROR(VLOOKUP(ROWS($Z$2:Z1375),K1375:$L$6000,2,0),"")</f>
        <v/>
      </c>
      <c r="AA1375" t="str">
        <f>IFERROR(VLOOKUP(ROWS($AA$2:AA1375),K1375:$M$6000,3,0),"")</f>
        <v/>
      </c>
    </row>
    <row r="1376" spans="11:27" customFormat="1">
      <c r="K1376">
        <f>IF(ISNUMBER(SEARCH($A$3,L1376)),MAX($K$1:K1375)+1,0)</f>
        <v>0</v>
      </c>
      <c r="L1376" t="s">
        <v>5025</v>
      </c>
      <c r="M1376" t="s">
        <v>5026</v>
      </c>
      <c r="Z1376" s="32" t="str">
        <f>IFERROR(VLOOKUP(ROWS($Z$2:Z1376),K1376:$L$6000,2,0),"")</f>
        <v/>
      </c>
      <c r="AA1376" t="str">
        <f>IFERROR(VLOOKUP(ROWS($AA$2:AA1376),K1376:$M$6000,3,0),"")</f>
        <v/>
      </c>
    </row>
    <row r="1377" spans="11:27" customFormat="1">
      <c r="K1377">
        <f>IF(ISNUMBER(SEARCH($A$3,L1377)),MAX($K$1:K1376)+1,0)</f>
        <v>0</v>
      </c>
      <c r="L1377" t="s">
        <v>5025</v>
      </c>
      <c r="M1377" t="s">
        <v>5024</v>
      </c>
      <c r="Z1377" s="32" t="str">
        <f>IFERROR(VLOOKUP(ROWS($Z$2:Z1377),K1377:$L$6000,2,0),"")</f>
        <v/>
      </c>
      <c r="AA1377" t="str">
        <f>IFERROR(VLOOKUP(ROWS($AA$2:AA1377),K1377:$M$6000,3,0),"")</f>
        <v/>
      </c>
    </row>
    <row r="1378" spans="11:27" customFormat="1">
      <c r="K1378">
        <f>IF(ISNUMBER(SEARCH($A$3,L1378)),MAX($K$1:K1377)+1,0)</f>
        <v>0</v>
      </c>
      <c r="L1378" t="s">
        <v>5023</v>
      </c>
      <c r="M1378" t="s">
        <v>5022</v>
      </c>
      <c r="Z1378" s="32" t="str">
        <f>IFERROR(VLOOKUP(ROWS($Z$2:Z1378),K1378:$L$6000,2,0),"")</f>
        <v/>
      </c>
      <c r="AA1378" t="str">
        <f>IFERROR(VLOOKUP(ROWS($AA$2:AA1378),K1378:$M$6000,3,0),"")</f>
        <v/>
      </c>
    </row>
    <row r="1379" spans="11:27" customFormat="1">
      <c r="K1379">
        <f>IF(ISNUMBER(SEARCH($A$3,L1379)),MAX($K$1:K1378)+1,0)</f>
        <v>0</v>
      </c>
      <c r="L1379" t="s">
        <v>5021</v>
      </c>
      <c r="M1379" t="s">
        <v>5020</v>
      </c>
      <c r="Z1379" s="32" t="str">
        <f>IFERROR(VLOOKUP(ROWS($Z$2:Z1379),K1379:$L$6000,2,0),"")</f>
        <v/>
      </c>
      <c r="AA1379" t="str">
        <f>IFERROR(VLOOKUP(ROWS($AA$2:AA1379),K1379:$M$6000,3,0),"")</f>
        <v/>
      </c>
    </row>
    <row r="1380" spans="11:27" customFormat="1">
      <c r="K1380">
        <f>IF(ISNUMBER(SEARCH($A$3,L1380)),MAX($K$1:K1379)+1,0)</f>
        <v>0</v>
      </c>
      <c r="L1380" t="s">
        <v>5019</v>
      </c>
      <c r="M1380" t="s">
        <v>5018</v>
      </c>
      <c r="Z1380" s="32" t="str">
        <f>IFERROR(VLOOKUP(ROWS($Z$2:Z1380),K1380:$L$6000,2,0),"")</f>
        <v/>
      </c>
      <c r="AA1380" t="str">
        <f>IFERROR(VLOOKUP(ROWS($AA$2:AA1380),K1380:$M$6000,3,0),"")</f>
        <v/>
      </c>
    </row>
    <row r="1381" spans="11:27" customFormat="1">
      <c r="K1381">
        <f>IF(ISNUMBER(SEARCH($A$3,L1381)),MAX($K$1:K1380)+1,0)</f>
        <v>0</v>
      </c>
      <c r="L1381" t="s">
        <v>5017</v>
      </c>
      <c r="M1381" t="s">
        <v>5016</v>
      </c>
      <c r="Z1381" s="32" t="str">
        <f>IFERROR(VLOOKUP(ROWS($Z$2:Z1381),K1381:$L$6000,2,0),"")</f>
        <v/>
      </c>
      <c r="AA1381" t="str">
        <f>IFERROR(VLOOKUP(ROWS($AA$2:AA1381),K1381:$M$6000,3,0),"")</f>
        <v/>
      </c>
    </row>
    <row r="1382" spans="11:27" customFormat="1">
      <c r="K1382">
        <f>IF(ISNUMBER(SEARCH($A$3,L1382)),MAX($K$1:K1381)+1,0)</f>
        <v>0</v>
      </c>
      <c r="L1382" t="s">
        <v>5015</v>
      </c>
      <c r="M1382" t="s">
        <v>5014</v>
      </c>
      <c r="Z1382" s="32" t="str">
        <f>IFERROR(VLOOKUP(ROWS($Z$2:Z1382),K1382:$L$6000,2,0),"")</f>
        <v/>
      </c>
      <c r="AA1382" t="str">
        <f>IFERROR(VLOOKUP(ROWS($AA$2:AA1382),K1382:$M$6000,3,0),"")</f>
        <v/>
      </c>
    </row>
    <row r="1383" spans="11:27" customFormat="1">
      <c r="K1383">
        <f>IF(ISNUMBER(SEARCH($A$3,L1383)),MAX($K$1:K1382)+1,0)</f>
        <v>0</v>
      </c>
      <c r="L1383" t="s">
        <v>5013</v>
      </c>
      <c r="M1383" t="s">
        <v>5012</v>
      </c>
      <c r="Z1383" s="32" t="str">
        <f>IFERROR(VLOOKUP(ROWS($Z$2:Z1383),K1383:$L$6000,2,0),"")</f>
        <v/>
      </c>
      <c r="AA1383" t="str">
        <f>IFERROR(VLOOKUP(ROWS($AA$2:AA1383),K1383:$M$6000,3,0),"")</f>
        <v/>
      </c>
    </row>
    <row r="1384" spans="11:27" customFormat="1">
      <c r="K1384">
        <f>IF(ISNUMBER(SEARCH($A$3,L1384)),MAX($K$1:K1383)+1,0)</f>
        <v>0</v>
      </c>
      <c r="L1384" t="s">
        <v>5010</v>
      </c>
      <c r="M1384" t="s">
        <v>5011</v>
      </c>
      <c r="Z1384" s="32" t="str">
        <f>IFERROR(VLOOKUP(ROWS($Z$2:Z1384),K1384:$L$6000,2,0),"")</f>
        <v/>
      </c>
      <c r="AA1384" t="str">
        <f>IFERROR(VLOOKUP(ROWS($AA$2:AA1384),K1384:$M$6000,3,0),"")</f>
        <v/>
      </c>
    </row>
    <row r="1385" spans="11:27" customFormat="1">
      <c r="K1385">
        <f>IF(ISNUMBER(SEARCH($A$3,L1385)),MAX($K$1:K1384)+1,0)</f>
        <v>0</v>
      </c>
      <c r="L1385" t="s">
        <v>5010</v>
      </c>
      <c r="M1385" t="s">
        <v>5009</v>
      </c>
      <c r="Z1385" s="32" t="str">
        <f>IFERROR(VLOOKUP(ROWS($Z$2:Z1385),K1385:$L$6000,2,0),"")</f>
        <v/>
      </c>
      <c r="AA1385" t="str">
        <f>IFERROR(VLOOKUP(ROWS($AA$2:AA1385),K1385:$M$6000,3,0),"")</f>
        <v/>
      </c>
    </row>
    <row r="1386" spans="11:27" customFormat="1">
      <c r="K1386">
        <f>IF(ISNUMBER(SEARCH($A$3,L1386)),MAX($K$1:K1385)+1,0)</f>
        <v>0</v>
      </c>
      <c r="L1386" t="s">
        <v>5008</v>
      </c>
      <c r="M1386" t="s">
        <v>5007</v>
      </c>
      <c r="Z1386" s="32" t="str">
        <f>IFERROR(VLOOKUP(ROWS($Z$2:Z1386),K1386:$L$6000,2,0),"")</f>
        <v/>
      </c>
      <c r="AA1386" t="str">
        <f>IFERROR(VLOOKUP(ROWS($AA$2:AA1386),K1386:$M$6000,3,0),"")</f>
        <v/>
      </c>
    </row>
    <row r="1387" spans="11:27" customFormat="1">
      <c r="K1387">
        <f>IF(ISNUMBER(SEARCH($A$3,L1387)),MAX($K$1:K1386)+1,0)</f>
        <v>0</v>
      </c>
      <c r="L1387" t="s">
        <v>5006</v>
      </c>
      <c r="M1387" t="s">
        <v>5005</v>
      </c>
      <c r="Z1387" s="32" t="str">
        <f>IFERROR(VLOOKUP(ROWS($Z$2:Z1387),K1387:$L$6000,2,0),"")</f>
        <v/>
      </c>
      <c r="AA1387" t="str">
        <f>IFERROR(VLOOKUP(ROWS($AA$2:AA1387),K1387:$M$6000,3,0),"")</f>
        <v/>
      </c>
    </row>
    <row r="1388" spans="11:27" customFormat="1">
      <c r="K1388">
        <f>IF(ISNUMBER(SEARCH($A$3,L1388)),MAX($K$1:K1387)+1,0)</f>
        <v>0</v>
      </c>
      <c r="L1388" t="s">
        <v>5004</v>
      </c>
      <c r="M1388" t="s">
        <v>5003</v>
      </c>
      <c r="Z1388" s="32" t="str">
        <f>IFERROR(VLOOKUP(ROWS($Z$2:Z1388),K1388:$L$6000,2,0),"")</f>
        <v/>
      </c>
      <c r="AA1388" t="str">
        <f>IFERROR(VLOOKUP(ROWS($AA$2:AA1388),K1388:$M$6000,3,0),"")</f>
        <v/>
      </c>
    </row>
    <row r="1389" spans="11:27" customFormat="1">
      <c r="K1389">
        <f>IF(ISNUMBER(SEARCH($A$3,L1389)),MAX($K$1:K1388)+1,0)</f>
        <v>0</v>
      </c>
      <c r="L1389" t="s">
        <v>5002</v>
      </c>
      <c r="M1389" t="s">
        <v>5001</v>
      </c>
      <c r="Z1389" s="32" t="str">
        <f>IFERROR(VLOOKUP(ROWS($Z$2:Z1389),K1389:$L$6000,2,0),"")</f>
        <v/>
      </c>
      <c r="AA1389" t="str">
        <f>IFERROR(VLOOKUP(ROWS($AA$2:AA1389),K1389:$M$6000,3,0),"")</f>
        <v/>
      </c>
    </row>
    <row r="1390" spans="11:27" customFormat="1">
      <c r="K1390">
        <f>IF(ISNUMBER(SEARCH($A$3,L1390)),MAX($K$1:K1389)+1,0)</f>
        <v>0</v>
      </c>
      <c r="L1390" t="s">
        <v>5000</v>
      </c>
      <c r="M1390" t="s">
        <v>4999</v>
      </c>
      <c r="Z1390" s="32" t="str">
        <f>IFERROR(VLOOKUP(ROWS($Z$2:Z1390),K1390:$L$6000,2,0),"")</f>
        <v/>
      </c>
      <c r="AA1390" t="str">
        <f>IFERROR(VLOOKUP(ROWS($AA$2:AA1390),K1390:$M$6000,3,0),"")</f>
        <v/>
      </c>
    </row>
    <row r="1391" spans="11:27" customFormat="1">
      <c r="K1391">
        <f>IF(ISNUMBER(SEARCH($A$3,L1391)),MAX($K$1:K1390)+1,0)</f>
        <v>0</v>
      </c>
      <c r="L1391" t="s">
        <v>4997</v>
      </c>
      <c r="M1391" t="s">
        <v>4998</v>
      </c>
      <c r="Z1391" s="32" t="str">
        <f>IFERROR(VLOOKUP(ROWS($Z$2:Z1391),K1391:$L$6000,2,0),"")</f>
        <v/>
      </c>
      <c r="AA1391" t="str">
        <f>IFERROR(VLOOKUP(ROWS($AA$2:AA1391),K1391:$M$6000,3,0),"")</f>
        <v/>
      </c>
    </row>
    <row r="1392" spans="11:27" customFormat="1">
      <c r="K1392">
        <f>IF(ISNUMBER(SEARCH($A$3,L1392)),MAX($K$1:K1391)+1,0)</f>
        <v>0</v>
      </c>
      <c r="L1392" t="s">
        <v>4997</v>
      </c>
      <c r="M1392" t="s">
        <v>4996</v>
      </c>
      <c r="Z1392" s="32" t="str">
        <f>IFERROR(VLOOKUP(ROWS($Z$2:Z1392),K1392:$L$6000,2,0),"")</f>
        <v/>
      </c>
      <c r="AA1392" t="str">
        <f>IFERROR(VLOOKUP(ROWS($AA$2:AA1392),K1392:$M$6000,3,0),"")</f>
        <v/>
      </c>
    </row>
    <row r="1393" spans="11:27" customFormat="1">
      <c r="K1393">
        <f>IF(ISNUMBER(SEARCH($A$3,L1393)),MAX($K$1:K1392)+1,0)</f>
        <v>0</v>
      </c>
      <c r="L1393" t="s">
        <v>4995</v>
      </c>
      <c r="M1393" t="s">
        <v>4994</v>
      </c>
      <c r="Z1393" s="32" t="str">
        <f>IFERROR(VLOOKUP(ROWS($Z$2:Z1393),K1393:$L$6000,2,0),"")</f>
        <v/>
      </c>
      <c r="AA1393" t="str">
        <f>IFERROR(VLOOKUP(ROWS($AA$2:AA1393),K1393:$M$6000,3,0),"")</f>
        <v/>
      </c>
    </row>
    <row r="1394" spans="11:27" customFormat="1">
      <c r="K1394">
        <f>IF(ISNUMBER(SEARCH($A$3,L1394)),MAX($K$1:K1393)+1,0)</f>
        <v>0</v>
      </c>
      <c r="L1394" t="s">
        <v>4993</v>
      </c>
      <c r="M1394" t="s">
        <v>4992</v>
      </c>
      <c r="Z1394" s="32" t="str">
        <f>IFERROR(VLOOKUP(ROWS($Z$2:Z1394),K1394:$L$6000,2,0),"")</f>
        <v/>
      </c>
      <c r="AA1394" t="str">
        <f>IFERROR(VLOOKUP(ROWS($AA$2:AA1394),K1394:$M$6000,3,0),"")</f>
        <v/>
      </c>
    </row>
    <row r="1395" spans="11:27" customFormat="1">
      <c r="K1395">
        <f>IF(ISNUMBER(SEARCH($A$3,L1395)),MAX($K$1:K1394)+1,0)</f>
        <v>0</v>
      </c>
      <c r="L1395" t="s">
        <v>4991</v>
      </c>
      <c r="M1395" t="s">
        <v>4990</v>
      </c>
      <c r="Z1395" s="32" t="str">
        <f>IFERROR(VLOOKUP(ROWS($Z$2:Z1395),K1395:$L$6000,2,0),"")</f>
        <v/>
      </c>
      <c r="AA1395" t="str">
        <f>IFERROR(VLOOKUP(ROWS($AA$2:AA1395),K1395:$M$6000,3,0),"")</f>
        <v/>
      </c>
    </row>
    <row r="1396" spans="11:27" customFormat="1">
      <c r="K1396">
        <f>IF(ISNUMBER(SEARCH($A$3,L1396)),MAX($K$1:K1395)+1,0)</f>
        <v>0</v>
      </c>
      <c r="L1396" t="s">
        <v>4989</v>
      </c>
      <c r="M1396" t="s">
        <v>4988</v>
      </c>
      <c r="Z1396" s="32" t="str">
        <f>IFERROR(VLOOKUP(ROWS($Z$2:Z1396),K1396:$L$6000,2,0),"")</f>
        <v/>
      </c>
      <c r="AA1396" t="str">
        <f>IFERROR(VLOOKUP(ROWS($AA$2:AA1396),K1396:$M$6000,3,0),"")</f>
        <v/>
      </c>
    </row>
    <row r="1397" spans="11:27" customFormat="1">
      <c r="K1397">
        <f>IF(ISNUMBER(SEARCH($A$3,L1397)),MAX($K$1:K1396)+1,0)</f>
        <v>0</v>
      </c>
      <c r="L1397" t="s">
        <v>4987</v>
      </c>
      <c r="M1397" t="s">
        <v>4986</v>
      </c>
      <c r="Z1397" s="32" t="str">
        <f>IFERROR(VLOOKUP(ROWS($Z$2:Z1397),K1397:$L$6000,2,0),"")</f>
        <v/>
      </c>
      <c r="AA1397" t="str">
        <f>IFERROR(VLOOKUP(ROWS($AA$2:AA1397),K1397:$M$6000,3,0),"")</f>
        <v/>
      </c>
    </row>
    <row r="1398" spans="11:27" customFormat="1">
      <c r="K1398">
        <f>IF(ISNUMBER(SEARCH($A$3,L1398)),MAX($K$1:K1397)+1,0)</f>
        <v>0</v>
      </c>
      <c r="L1398" t="s">
        <v>4984</v>
      </c>
      <c r="M1398" t="s">
        <v>4985</v>
      </c>
      <c r="Z1398" s="32" t="str">
        <f>IFERROR(VLOOKUP(ROWS($Z$2:Z1398),K1398:$L$6000,2,0),"")</f>
        <v/>
      </c>
      <c r="AA1398" t="str">
        <f>IFERROR(VLOOKUP(ROWS($AA$2:AA1398),K1398:$M$6000,3,0),"")</f>
        <v/>
      </c>
    </row>
    <row r="1399" spans="11:27" customFormat="1">
      <c r="K1399">
        <f>IF(ISNUMBER(SEARCH($A$3,L1399)),MAX($K$1:K1398)+1,0)</f>
        <v>0</v>
      </c>
      <c r="L1399" t="s">
        <v>4984</v>
      </c>
      <c r="M1399" t="s">
        <v>4983</v>
      </c>
      <c r="Z1399" s="32" t="str">
        <f>IFERROR(VLOOKUP(ROWS($Z$2:Z1399),K1399:$L$6000,2,0),"")</f>
        <v/>
      </c>
      <c r="AA1399" t="str">
        <f>IFERROR(VLOOKUP(ROWS($AA$2:AA1399),K1399:$M$6000,3,0),"")</f>
        <v/>
      </c>
    </row>
    <row r="1400" spans="11:27" customFormat="1">
      <c r="K1400">
        <f>IF(ISNUMBER(SEARCH($A$3,L1400)),MAX($K$1:K1399)+1,0)</f>
        <v>0</v>
      </c>
      <c r="L1400" t="s">
        <v>4982</v>
      </c>
      <c r="M1400" t="s">
        <v>4981</v>
      </c>
      <c r="Z1400" s="32" t="str">
        <f>IFERROR(VLOOKUP(ROWS($Z$2:Z1400),K1400:$L$6000,2,0),"")</f>
        <v/>
      </c>
      <c r="AA1400" t="str">
        <f>IFERROR(VLOOKUP(ROWS($AA$2:AA1400),K1400:$M$6000,3,0),"")</f>
        <v/>
      </c>
    </row>
    <row r="1401" spans="11:27" customFormat="1">
      <c r="K1401">
        <f>IF(ISNUMBER(SEARCH($A$3,L1401)),MAX($K$1:K1400)+1,0)</f>
        <v>0</v>
      </c>
      <c r="L1401" t="s">
        <v>4980</v>
      </c>
      <c r="M1401" t="s">
        <v>4979</v>
      </c>
      <c r="Z1401" s="32" t="str">
        <f>IFERROR(VLOOKUP(ROWS($Z$2:Z1401),K1401:$L$6000,2,0),"")</f>
        <v/>
      </c>
      <c r="AA1401" t="str">
        <f>IFERROR(VLOOKUP(ROWS($AA$2:AA1401),K1401:$M$6000,3,0),"")</f>
        <v/>
      </c>
    </row>
    <row r="1402" spans="11:27" customFormat="1">
      <c r="K1402">
        <f>IF(ISNUMBER(SEARCH($A$3,L1402)),MAX($K$1:K1401)+1,0)</f>
        <v>0</v>
      </c>
      <c r="L1402" t="s">
        <v>4978</v>
      </c>
      <c r="M1402" t="s">
        <v>4977</v>
      </c>
      <c r="Z1402" s="32" t="str">
        <f>IFERROR(VLOOKUP(ROWS($Z$2:Z1402),K1402:$L$6000,2,0),"")</f>
        <v/>
      </c>
      <c r="AA1402" t="str">
        <f>IFERROR(VLOOKUP(ROWS($AA$2:AA1402),K1402:$M$6000,3,0),"")</f>
        <v/>
      </c>
    </row>
    <row r="1403" spans="11:27" customFormat="1">
      <c r="K1403">
        <f>IF(ISNUMBER(SEARCH($A$3,L1403)),MAX($K$1:K1402)+1,0)</f>
        <v>0</v>
      </c>
      <c r="L1403" t="s">
        <v>4976</v>
      </c>
      <c r="M1403" t="s">
        <v>4975</v>
      </c>
      <c r="Z1403" s="32" t="str">
        <f>IFERROR(VLOOKUP(ROWS($Z$2:Z1403),K1403:$L$6000,2,0),"")</f>
        <v/>
      </c>
      <c r="AA1403" t="str">
        <f>IFERROR(VLOOKUP(ROWS($AA$2:AA1403),K1403:$M$6000,3,0),"")</f>
        <v/>
      </c>
    </row>
    <row r="1404" spans="11:27" customFormat="1">
      <c r="K1404">
        <f>IF(ISNUMBER(SEARCH($A$3,L1404)),MAX($K$1:K1403)+1,0)</f>
        <v>0</v>
      </c>
      <c r="L1404" t="s">
        <v>4974</v>
      </c>
      <c r="M1404" t="s">
        <v>4973</v>
      </c>
      <c r="Z1404" s="32" t="str">
        <f>IFERROR(VLOOKUP(ROWS($Z$2:Z1404),K1404:$L$6000,2,0),"")</f>
        <v/>
      </c>
      <c r="AA1404" t="str">
        <f>IFERROR(VLOOKUP(ROWS($AA$2:AA1404),K1404:$M$6000,3,0),"")</f>
        <v/>
      </c>
    </row>
    <row r="1405" spans="11:27" customFormat="1">
      <c r="K1405">
        <f>IF(ISNUMBER(SEARCH($A$3,L1405)),MAX($K$1:K1404)+1,0)</f>
        <v>0</v>
      </c>
      <c r="L1405" t="s">
        <v>4971</v>
      </c>
      <c r="M1405" t="s">
        <v>4972</v>
      </c>
      <c r="Z1405" s="32" t="str">
        <f>IFERROR(VLOOKUP(ROWS($Z$2:Z1405),K1405:$L$6000,2,0),"")</f>
        <v/>
      </c>
      <c r="AA1405" t="str">
        <f>IFERROR(VLOOKUP(ROWS($AA$2:AA1405),K1405:$M$6000,3,0),"")</f>
        <v/>
      </c>
    </row>
    <row r="1406" spans="11:27" customFormat="1">
      <c r="K1406">
        <f>IF(ISNUMBER(SEARCH($A$3,L1406)),MAX($K$1:K1405)+1,0)</f>
        <v>0</v>
      </c>
      <c r="L1406" t="s">
        <v>4971</v>
      </c>
      <c r="M1406" t="s">
        <v>4970</v>
      </c>
      <c r="Z1406" s="32" t="str">
        <f>IFERROR(VLOOKUP(ROWS($Z$2:Z1406),K1406:$L$6000,2,0),"")</f>
        <v/>
      </c>
      <c r="AA1406" t="str">
        <f>IFERROR(VLOOKUP(ROWS($AA$2:AA1406),K1406:$M$6000,3,0),"")</f>
        <v/>
      </c>
    </row>
    <row r="1407" spans="11:27" customFormat="1">
      <c r="K1407">
        <f>IF(ISNUMBER(SEARCH($A$3,L1407)),MAX($K$1:K1406)+1,0)</f>
        <v>0</v>
      </c>
      <c r="L1407" t="s">
        <v>4969</v>
      </c>
      <c r="M1407" t="s">
        <v>4968</v>
      </c>
      <c r="Z1407" s="32" t="str">
        <f>IFERROR(VLOOKUP(ROWS($Z$2:Z1407),K1407:$L$6000,2,0),"")</f>
        <v/>
      </c>
      <c r="AA1407" t="str">
        <f>IFERROR(VLOOKUP(ROWS($AA$2:AA1407),K1407:$M$6000,3,0),"")</f>
        <v/>
      </c>
    </row>
    <row r="1408" spans="11:27" customFormat="1">
      <c r="K1408">
        <f>IF(ISNUMBER(SEARCH($A$3,L1408)),MAX($K$1:K1407)+1,0)</f>
        <v>0</v>
      </c>
      <c r="L1408" t="s">
        <v>4967</v>
      </c>
      <c r="M1408" t="s">
        <v>4966</v>
      </c>
      <c r="Z1408" s="32" t="str">
        <f>IFERROR(VLOOKUP(ROWS($Z$2:Z1408),K1408:$L$6000,2,0),"")</f>
        <v/>
      </c>
      <c r="AA1408" t="str">
        <f>IFERROR(VLOOKUP(ROWS($AA$2:AA1408),K1408:$M$6000,3,0),"")</f>
        <v/>
      </c>
    </row>
    <row r="1409" spans="11:27" customFormat="1">
      <c r="K1409">
        <f>IF(ISNUMBER(SEARCH($A$3,L1409)),MAX($K$1:K1408)+1,0)</f>
        <v>0</v>
      </c>
      <c r="L1409" t="s">
        <v>4965</v>
      </c>
      <c r="M1409" t="s">
        <v>4964</v>
      </c>
      <c r="Z1409" s="32" t="str">
        <f>IFERROR(VLOOKUP(ROWS($Z$2:Z1409),K1409:$L$6000,2,0),"")</f>
        <v/>
      </c>
      <c r="AA1409" t="str">
        <f>IFERROR(VLOOKUP(ROWS($AA$2:AA1409),K1409:$M$6000,3,0),"")</f>
        <v/>
      </c>
    </row>
    <row r="1410" spans="11:27" customFormat="1">
      <c r="K1410">
        <f>IF(ISNUMBER(SEARCH($A$3,L1410)),MAX($K$1:K1409)+1,0)</f>
        <v>0</v>
      </c>
      <c r="L1410" t="s">
        <v>4963</v>
      </c>
      <c r="M1410" t="s">
        <v>4962</v>
      </c>
      <c r="Z1410" s="32" t="str">
        <f>IFERROR(VLOOKUP(ROWS($Z$2:Z1410),K1410:$L$6000,2,0),"")</f>
        <v/>
      </c>
      <c r="AA1410" t="str">
        <f>IFERROR(VLOOKUP(ROWS($AA$2:AA1410),K1410:$M$6000,3,0),"")</f>
        <v/>
      </c>
    </row>
    <row r="1411" spans="11:27" customFormat="1">
      <c r="K1411">
        <f>IF(ISNUMBER(SEARCH($A$3,L1411)),MAX($K$1:K1410)+1,0)</f>
        <v>0</v>
      </c>
      <c r="L1411" t="s">
        <v>4961</v>
      </c>
      <c r="M1411" t="s">
        <v>4960</v>
      </c>
      <c r="Z1411" s="32" t="str">
        <f>IFERROR(VLOOKUP(ROWS($Z$2:Z1411),K1411:$L$6000,2,0),"")</f>
        <v/>
      </c>
      <c r="AA1411" t="str">
        <f>IFERROR(VLOOKUP(ROWS($AA$2:AA1411),K1411:$M$6000,3,0),"")</f>
        <v/>
      </c>
    </row>
    <row r="1412" spans="11:27" customFormat="1">
      <c r="K1412">
        <f>IF(ISNUMBER(SEARCH($A$3,L1412)),MAX($K$1:K1411)+1,0)</f>
        <v>0</v>
      </c>
      <c r="L1412" t="s">
        <v>4958</v>
      </c>
      <c r="M1412" t="s">
        <v>4959</v>
      </c>
      <c r="Z1412" s="32" t="str">
        <f>IFERROR(VLOOKUP(ROWS($Z$2:Z1412),K1412:$L$6000,2,0),"")</f>
        <v/>
      </c>
      <c r="AA1412" t="str">
        <f>IFERROR(VLOOKUP(ROWS($AA$2:AA1412),K1412:$M$6000,3,0),"")</f>
        <v/>
      </c>
    </row>
    <row r="1413" spans="11:27" customFormat="1">
      <c r="K1413">
        <f>IF(ISNUMBER(SEARCH($A$3,L1413)),MAX($K$1:K1412)+1,0)</f>
        <v>0</v>
      </c>
      <c r="L1413" t="s">
        <v>4958</v>
      </c>
      <c r="M1413" t="s">
        <v>4957</v>
      </c>
      <c r="Z1413" s="32" t="str">
        <f>IFERROR(VLOOKUP(ROWS($Z$2:Z1413),K1413:$L$6000,2,0),"")</f>
        <v/>
      </c>
      <c r="AA1413" t="str">
        <f>IFERROR(VLOOKUP(ROWS($AA$2:AA1413),K1413:$M$6000,3,0),"")</f>
        <v/>
      </c>
    </row>
    <row r="1414" spans="11:27" customFormat="1">
      <c r="K1414">
        <f>IF(ISNUMBER(SEARCH($A$3,L1414)),MAX($K$1:K1413)+1,0)</f>
        <v>0</v>
      </c>
      <c r="L1414" t="s">
        <v>4955</v>
      </c>
      <c r="M1414" t="s">
        <v>4956</v>
      </c>
      <c r="Z1414" s="32" t="str">
        <f>IFERROR(VLOOKUP(ROWS($Z$2:Z1414),K1414:$L$6000,2,0),"")</f>
        <v/>
      </c>
      <c r="AA1414" t="str">
        <f>IFERROR(VLOOKUP(ROWS($AA$2:AA1414),K1414:$M$6000,3,0),"")</f>
        <v/>
      </c>
    </row>
    <row r="1415" spans="11:27" customFormat="1">
      <c r="K1415">
        <f>IF(ISNUMBER(SEARCH($A$3,L1415)),MAX($K$1:K1414)+1,0)</f>
        <v>0</v>
      </c>
      <c r="L1415" t="s">
        <v>4955</v>
      </c>
      <c r="M1415" t="s">
        <v>4954</v>
      </c>
      <c r="Z1415" s="32" t="str">
        <f>IFERROR(VLOOKUP(ROWS($Z$2:Z1415),K1415:$L$6000,2,0),"")</f>
        <v/>
      </c>
      <c r="AA1415" t="str">
        <f>IFERROR(VLOOKUP(ROWS($AA$2:AA1415),K1415:$M$6000,3,0),"")</f>
        <v/>
      </c>
    </row>
    <row r="1416" spans="11:27" customFormat="1">
      <c r="K1416">
        <f>IF(ISNUMBER(SEARCH($A$3,L1416)),MAX($K$1:K1415)+1,0)</f>
        <v>0</v>
      </c>
      <c r="L1416" t="s">
        <v>4952</v>
      </c>
      <c r="M1416" t="s">
        <v>4953</v>
      </c>
      <c r="Z1416" s="32" t="str">
        <f>IFERROR(VLOOKUP(ROWS($Z$2:Z1416),K1416:$L$6000,2,0),"")</f>
        <v/>
      </c>
      <c r="AA1416" t="str">
        <f>IFERROR(VLOOKUP(ROWS($AA$2:AA1416),K1416:$M$6000,3,0),"")</f>
        <v/>
      </c>
    </row>
    <row r="1417" spans="11:27" customFormat="1">
      <c r="K1417">
        <f>IF(ISNUMBER(SEARCH($A$3,L1417)),MAX($K$1:K1416)+1,0)</f>
        <v>0</v>
      </c>
      <c r="L1417" t="s">
        <v>4952</v>
      </c>
      <c r="M1417" t="s">
        <v>4951</v>
      </c>
      <c r="Z1417" s="32" t="str">
        <f>IFERROR(VLOOKUP(ROWS($Z$2:Z1417),K1417:$L$6000,2,0),"")</f>
        <v/>
      </c>
      <c r="AA1417" t="str">
        <f>IFERROR(VLOOKUP(ROWS($AA$2:AA1417),K1417:$M$6000,3,0),"")</f>
        <v/>
      </c>
    </row>
    <row r="1418" spans="11:27" customFormat="1">
      <c r="K1418">
        <f>IF(ISNUMBER(SEARCH($A$3,L1418)),MAX($K$1:K1417)+1,0)</f>
        <v>0</v>
      </c>
      <c r="L1418" t="s">
        <v>4949</v>
      </c>
      <c r="M1418" t="s">
        <v>4950</v>
      </c>
      <c r="Z1418" s="32" t="str">
        <f>IFERROR(VLOOKUP(ROWS($Z$2:Z1418),K1418:$L$6000,2,0),"")</f>
        <v/>
      </c>
      <c r="AA1418" t="str">
        <f>IFERROR(VLOOKUP(ROWS($AA$2:AA1418),K1418:$M$6000,3,0),"")</f>
        <v/>
      </c>
    </row>
    <row r="1419" spans="11:27" customFormat="1">
      <c r="K1419">
        <f>IF(ISNUMBER(SEARCH($A$3,L1419)),MAX($K$1:K1418)+1,0)</f>
        <v>0</v>
      </c>
      <c r="L1419" t="s">
        <v>4949</v>
      </c>
      <c r="M1419" t="s">
        <v>4948</v>
      </c>
      <c r="Z1419" s="32" t="str">
        <f>IFERROR(VLOOKUP(ROWS($Z$2:Z1419),K1419:$L$6000,2,0),"")</f>
        <v/>
      </c>
      <c r="AA1419" t="str">
        <f>IFERROR(VLOOKUP(ROWS($AA$2:AA1419),K1419:$M$6000,3,0),"")</f>
        <v/>
      </c>
    </row>
    <row r="1420" spans="11:27" customFormat="1">
      <c r="K1420">
        <f>IF(ISNUMBER(SEARCH($A$3,L1420)),MAX($K$1:K1419)+1,0)</f>
        <v>0</v>
      </c>
      <c r="L1420" t="s">
        <v>4946</v>
      </c>
      <c r="M1420" t="s">
        <v>4947</v>
      </c>
      <c r="Z1420" s="32" t="str">
        <f>IFERROR(VLOOKUP(ROWS($Z$2:Z1420),K1420:$L$6000,2,0),"")</f>
        <v/>
      </c>
      <c r="AA1420" t="str">
        <f>IFERROR(VLOOKUP(ROWS($AA$2:AA1420),K1420:$M$6000,3,0),"")</f>
        <v/>
      </c>
    </row>
    <row r="1421" spans="11:27" customFormat="1">
      <c r="K1421">
        <f>IF(ISNUMBER(SEARCH($A$3,L1421)),MAX($K$1:K1420)+1,0)</f>
        <v>0</v>
      </c>
      <c r="L1421" t="s">
        <v>4946</v>
      </c>
      <c r="M1421" t="s">
        <v>4945</v>
      </c>
      <c r="Z1421" s="32" t="str">
        <f>IFERROR(VLOOKUP(ROWS($Z$2:Z1421),K1421:$L$6000,2,0),"")</f>
        <v/>
      </c>
      <c r="AA1421" t="str">
        <f>IFERROR(VLOOKUP(ROWS($AA$2:AA1421),K1421:$M$6000,3,0),"")</f>
        <v/>
      </c>
    </row>
    <row r="1422" spans="11:27" customFormat="1">
      <c r="K1422">
        <f>IF(ISNUMBER(SEARCH($A$3,L1422)),MAX($K$1:K1421)+1,0)</f>
        <v>0</v>
      </c>
      <c r="L1422" t="s">
        <v>4944</v>
      </c>
      <c r="M1422" t="s">
        <v>4943</v>
      </c>
      <c r="Z1422" s="32" t="str">
        <f>IFERROR(VLOOKUP(ROWS($Z$2:Z1422),K1422:$L$6000,2,0),"")</f>
        <v/>
      </c>
      <c r="AA1422" t="str">
        <f>IFERROR(VLOOKUP(ROWS($AA$2:AA1422),K1422:$M$6000,3,0),"")</f>
        <v/>
      </c>
    </row>
    <row r="1423" spans="11:27" customFormat="1">
      <c r="K1423">
        <f>IF(ISNUMBER(SEARCH($A$3,L1423)),MAX($K$1:K1422)+1,0)</f>
        <v>0</v>
      </c>
      <c r="L1423" t="s">
        <v>4941</v>
      </c>
      <c r="M1423" t="s">
        <v>4942</v>
      </c>
      <c r="Z1423" s="32" t="str">
        <f>IFERROR(VLOOKUP(ROWS($Z$2:Z1423),K1423:$L$6000,2,0),"")</f>
        <v/>
      </c>
      <c r="AA1423" t="str">
        <f>IFERROR(VLOOKUP(ROWS($AA$2:AA1423),K1423:$M$6000,3,0),"")</f>
        <v/>
      </c>
    </row>
    <row r="1424" spans="11:27" customFormat="1">
      <c r="K1424">
        <f>IF(ISNUMBER(SEARCH($A$3,L1424)),MAX($K$1:K1423)+1,0)</f>
        <v>0</v>
      </c>
      <c r="L1424" t="s">
        <v>4941</v>
      </c>
      <c r="M1424" t="s">
        <v>4940</v>
      </c>
      <c r="Z1424" s="32" t="str">
        <f>IFERROR(VLOOKUP(ROWS($Z$2:Z1424),K1424:$L$6000,2,0),"")</f>
        <v/>
      </c>
      <c r="AA1424" t="str">
        <f>IFERROR(VLOOKUP(ROWS($AA$2:AA1424),K1424:$M$6000,3,0),"")</f>
        <v/>
      </c>
    </row>
    <row r="1425" spans="11:27" customFormat="1">
      <c r="K1425">
        <f>IF(ISNUMBER(SEARCH($A$3,L1425)),MAX($K$1:K1424)+1,0)</f>
        <v>0</v>
      </c>
      <c r="L1425" t="s">
        <v>4938</v>
      </c>
      <c r="M1425" t="s">
        <v>4939</v>
      </c>
      <c r="Z1425" s="32" t="str">
        <f>IFERROR(VLOOKUP(ROWS($Z$2:Z1425),K1425:$L$6000,2,0),"")</f>
        <v/>
      </c>
      <c r="AA1425" t="str">
        <f>IFERROR(VLOOKUP(ROWS($AA$2:AA1425),K1425:$M$6000,3,0),"")</f>
        <v/>
      </c>
    </row>
    <row r="1426" spans="11:27" customFormat="1">
      <c r="K1426">
        <f>IF(ISNUMBER(SEARCH($A$3,L1426)),MAX($K$1:K1425)+1,0)</f>
        <v>0</v>
      </c>
      <c r="L1426" t="s">
        <v>4938</v>
      </c>
      <c r="M1426" t="s">
        <v>4937</v>
      </c>
      <c r="Z1426" s="32" t="str">
        <f>IFERROR(VLOOKUP(ROWS($Z$2:Z1426),K1426:$L$6000,2,0),"")</f>
        <v/>
      </c>
      <c r="AA1426" t="str">
        <f>IFERROR(VLOOKUP(ROWS($AA$2:AA1426),K1426:$M$6000,3,0),"")</f>
        <v/>
      </c>
    </row>
    <row r="1427" spans="11:27" customFormat="1">
      <c r="K1427">
        <f>IF(ISNUMBER(SEARCH($A$3,L1427)),MAX($K$1:K1426)+1,0)</f>
        <v>0</v>
      </c>
      <c r="L1427" t="s">
        <v>4935</v>
      </c>
      <c r="M1427" t="s">
        <v>4936</v>
      </c>
      <c r="Z1427" s="32" t="str">
        <f>IFERROR(VLOOKUP(ROWS($Z$2:Z1427),K1427:$L$6000,2,0),"")</f>
        <v/>
      </c>
      <c r="AA1427" t="str">
        <f>IFERROR(VLOOKUP(ROWS($AA$2:AA1427),K1427:$M$6000,3,0),"")</f>
        <v/>
      </c>
    </row>
    <row r="1428" spans="11:27" customFormat="1">
      <c r="K1428">
        <f>IF(ISNUMBER(SEARCH($A$3,L1428)),MAX($K$1:K1427)+1,0)</f>
        <v>0</v>
      </c>
      <c r="L1428" t="s">
        <v>4935</v>
      </c>
      <c r="M1428" t="s">
        <v>4934</v>
      </c>
      <c r="Z1428" s="32" t="str">
        <f>IFERROR(VLOOKUP(ROWS($Z$2:Z1428),K1428:$L$6000,2,0),"")</f>
        <v/>
      </c>
      <c r="AA1428" t="str">
        <f>IFERROR(VLOOKUP(ROWS($AA$2:AA1428),K1428:$M$6000,3,0),"")</f>
        <v/>
      </c>
    </row>
    <row r="1429" spans="11:27" customFormat="1">
      <c r="K1429">
        <f>IF(ISNUMBER(SEARCH($A$3,L1429)),MAX($K$1:K1428)+1,0)</f>
        <v>0</v>
      </c>
      <c r="L1429" t="s">
        <v>4933</v>
      </c>
      <c r="M1429" t="s">
        <v>4932</v>
      </c>
      <c r="Z1429" s="32" t="str">
        <f>IFERROR(VLOOKUP(ROWS($Z$2:Z1429),K1429:$L$6000,2,0),"")</f>
        <v/>
      </c>
      <c r="AA1429" t="str">
        <f>IFERROR(VLOOKUP(ROWS($AA$2:AA1429),K1429:$M$6000,3,0),"")</f>
        <v/>
      </c>
    </row>
    <row r="1430" spans="11:27" customFormat="1">
      <c r="K1430">
        <f>IF(ISNUMBER(SEARCH($A$3,L1430)),MAX($K$1:K1429)+1,0)</f>
        <v>0</v>
      </c>
      <c r="L1430" t="s">
        <v>4931</v>
      </c>
      <c r="M1430" t="s">
        <v>4930</v>
      </c>
      <c r="Z1430" s="32" t="str">
        <f>IFERROR(VLOOKUP(ROWS($Z$2:Z1430),K1430:$L$6000,2,0),"")</f>
        <v/>
      </c>
      <c r="AA1430" t="str">
        <f>IFERROR(VLOOKUP(ROWS($AA$2:AA1430),K1430:$M$6000,3,0),"")</f>
        <v/>
      </c>
    </row>
    <row r="1431" spans="11:27" customFormat="1">
      <c r="K1431">
        <f>IF(ISNUMBER(SEARCH($A$3,L1431)),MAX($K$1:K1430)+1,0)</f>
        <v>0</v>
      </c>
      <c r="L1431" t="s">
        <v>4928</v>
      </c>
      <c r="M1431" t="s">
        <v>4929</v>
      </c>
      <c r="Z1431" s="32" t="str">
        <f>IFERROR(VLOOKUP(ROWS($Z$2:Z1431),K1431:$L$6000,2,0),"")</f>
        <v/>
      </c>
      <c r="AA1431" t="str">
        <f>IFERROR(VLOOKUP(ROWS($AA$2:AA1431),K1431:$M$6000,3,0),"")</f>
        <v/>
      </c>
    </row>
    <row r="1432" spans="11:27" customFormat="1">
      <c r="K1432">
        <f>IF(ISNUMBER(SEARCH($A$3,L1432)),MAX($K$1:K1431)+1,0)</f>
        <v>0</v>
      </c>
      <c r="L1432" t="s">
        <v>4928</v>
      </c>
      <c r="M1432" t="s">
        <v>4927</v>
      </c>
      <c r="Z1432" s="32" t="str">
        <f>IFERROR(VLOOKUP(ROWS($Z$2:Z1432),K1432:$L$6000,2,0),"")</f>
        <v/>
      </c>
      <c r="AA1432" t="str">
        <f>IFERROR(VLOOKUP(ROWS($AA$2:AA1432),K1432:$M$6000,3,0),"")</f>
        <v/>
      </c>
    </row>
    <row r="1433" spans="11:27" customFormat="1">
      <c r="K1433">
        <f>IF(ISNUMBER(SEARCH($A$3,L1433)),MAX($K$1:K1432)+1,0)</f>
        <v>0</v>
      </c>
      <c r="L1433" t="s">
        <v>4925</v>
      </c>
      <c r="M1433" t="s">
        <v>4926</v>
      </c>
      <c r="Z1433" s="32" t="str">
        <f>IFERROR(VLOOKUP(ROWS($Z$2:Z1433),K1433:$L$6000,2,0),"")</f>
        <v/>
      </c>
      <c r="AA1433" t="str">
        <f>IFERROR(VLOOKUP(ROWS($AA$2:AA1433),K1433:$M$6000,3,0),"")</f>
        <v/>
      </c>
    </row>
    <row r="1434" spans="11:27" customFormat="1">
      <c r="K1434">
        <f>IF(ISNUMBER(SEARCH($A$3,L1434)),MAX($K$1:K1433)+1,0)</f>
        <v>0</v>
      </c>
      <c r="L1434" t="s">
        <v>4925</v>
      </c>
      <c r="M1434" t="s">
        <v>4924</v>
      </c>
      <c r="Z1434" s="32" t="str">
        <f>IFERROR(VLOOKUP(ROWS($Z$2:Z1434),K1434:$L$6000,2,0),"")</f>
        <v/>
      </c>
      <c r="AA1434" t="str">
        <f>IFERROR(VLOOKUP(ROWS($AA$2:AA1434),K1434:$M$6000,3,0),"")</f>
        <v/>
      </c>
    </row>
    <row r="1435" spans="11:27" customFormat="1">
      <c r="K1435">
        <f>IF(ISNUMBER(SEARCH($A$3,L1435)),MAX($K$1:K1434)+1,0)</f>
        <v>0</v>
      </c>
      <c r="L1435" t="s">
        <v>4922</v>
      </c>
      <c r="M1435" t="s">
        <v>4923</v>
      </c>
      <c r="Z1435" s="32" t="str">
        <f>IFERROR(VLOOKUP(ROWS($Z$2:Z1435),K1435:$L$6000,2,0),"")</f>
        <v/>
      </c>
      <c r="AA1435" t="str">
        <f>IFERROR(VLOOKUP(ROWS($AA$2:AA1435),K1435:$M$6000,3,0),"")</f>
        <v/>
      </c>
    </row>
    <row r="1436" spans="11:27" customFormat="1">
      <c r="K1436">
        <f>IF(ISNUMBER(SEARCH($A$3,L1436)),MAX($K$1:K1435)+1,0)</f>
        <v>0</v>
      </c>
      <c r="L1436" t="s">
        <v>4922</v>
      </c>
      <c r="M1436" t="s">
        <v>4921</v>
      </c>
      <c r="Z1436" s="32" t="str">
        <f>IFERROR(VLOOKUP(ROWS($Z$2:Z1436),K1436:$L$6000,2,0),"")</f>
        <v/>
      </c>
      <c r="AA1436" t="str">
        <f>IFERROR(VLOOKUP(ROWS($AA$2:AA1436),K1436:$M$6000,3,0),"")</f>
        <v/>
      </c>
    </row>
    <row r="1437" spans="11:27" customFormat="1">
      <c r="K1437">
        <f>IF(ISNUMBER(SEARCH($A$3,L1437)),MAX($K$1:K1436)+1,0)</f>
        <v>0</v>
      </c>
      <c r="L1437" t="s">
        <v>4920</v>
      </c>
      <c r="M1437" t="s">
        <v>4919</v>
      </c>
      <c r="Z1437" s="32" t="str">
        <f>IFERROR(VLOOKUP(ROWS($Z$2:Z1437),K1437:$L$6000,2,0),"")</f>
        <v/>
      </c>
      <c r="AA1437" t="str">
        <f>IFERROR(VLOOKUP(ROWS($AA$2:AA1437),K1437:$M$6000,3,0),"")</f>
        <v/>
      </c>
    </row>
    <row r="1438" spans="11:27" customFormat="1">
      <c r="K1438">
        <f>IF(ISNUMBER(SEARCH($A$3,L1438)),MAX($K$1:K1437)+1,0)</f>
        <v>0</v>
      </c>
      <c r="L1438" t="s">
        <v>4917</v>
      </c>
      <c r="M1438" t="s">
        <v>4918</v>
      </c>
      <c r="Z1438" s="32" t="str">
        <f>IFERROR(VLOOKUP(ROWS($Z$2:Z1438),K1438:$L$6000,2,0),"")</f>
        <v/>
      </c>
      <c r="AA1438" t="str">
        <f>IFERROR(VLOOKUP(ROWS($AA$2:AA1438),K1438:$M$6000,3,0),"")</f>
        <v/>
      </c>
    </row>
    <row r="1439" spans="11:27" customFormat="1">
      <c r="K1439">
        <f>IF(ISNUMBER(SEARCH($A$3,L1439)),MAX($K$1:K1438)+1,0)</f>
        <v>0</v>
      </c>
      <c r="L1439" t="s">
        <v>4917</v>
      </c>
      <c r="M1439" t="s">
        <v>4916</v>
      </c>
      <c r="Z1439" s="32" t="str">
        <f>IFERROR(VLOOKUP(ROWS($Z$2:Z1439),K1439:$L$6000,2,0),"")</f>
        <v/>
      </c>
      <c r="AA1439" t="str">
        <f>IFERROR(VLOOKUP(ROWS($AA$2:AA1439),K1439:$M$6000,3,0),"")</f>
        <v/>
      </c>
    </row>
    <row r="1440" spans="11:27" customFormat="1">
      <c r="K1440">
        <f>IF(ISNUMBER(SEARCH($A$3,L1440)),MAX($K$1:K1439)+1,0)</f>
        <v>0</v>
      </c>
      <c r="L1440" t="s">
        <v>4915</v>
      </c>
      <c r="M1440" t="s">
        <v>4914</v>
      </c>
      <c r="Z1440" s="32" t="str">
        <f>IFERROR(VLOOKUP(ROWS($Z$2:Z1440),K1440:$L$6000,2,0),"")</f>
        <v/>
      </c>
      <c r="AA1440" t="str">
        <f>IFERROR(VLOOKUP(ROWS($AA$2:AA1440),K1440:$M$6000,3,0),"")</f>
        <v/>
      </c>
    </row>
    <row r="1441" spans="11:27" customFormat="1">
      <c r="K1441">
        <f>IF(ISNUMBER(SEARCH($A$3,L1441)),MAX($K$1:K1440)+1,0)</f>
        <v>0</v>
      </c>
      <c r="L1441" t="s">
        <v>4912</v>
      </c>
      <c r="M1441" t="s">
        <v>4913</v>
      </c>
      <c r="Z1441" s="32" t="str">
        <f>IFERROR(VLOOKUP(ROWS($Z$2:Z1441),K1441:$L$6000,2,0),"")</f>
        <v/>
      </c>
      <c r="AA1441" t="str">
        <f>IFERROR(VLOOKUP(ROWS($AA$2:AA1441),K1441:$M$6000,3,0),"")</f>
        <v/>
      </c>
    </row>
    <row r="1442" spans="11:27" customFormat="1">
      <c r="K1442">
        <f>IF(ISNUMBER(SEARCH($A$3,L1442)),MAX($K$1:K1441)+1,0)</f>
        <v>0</v>
      </c>
      <c r="L1442" t="s">
        <v>4912</v>
      </c>
      <c r="M1442" t="s">
        <v>4911</v>
      </c>
      <c r="Z1442" s="32" t="str">
        <f>IFERROR(VLOOKUP(ROWS($Z$2:Z1442),K1442:$L$6000,2,0),"")</f>
        <v/>
      </c>
      <c r="AA1442" t="str">
        <f>IFERROR(VLOOKUP(ROWS($AA$2:AA1442),K1442:$M$6000,3,0),"")</f>
        <v/>
      </c>
    </row>
    <row r="1443" spans="11:27" customFormat="1">
      <c r="K1443">
        <f>IF(ISNUMBER(SEARCH($A$3,L1443)),MAX($K$1:K1442)+1,0)</f>
        <v>0</v>
      </c>
      <c r="L1443" t="s">
        <v>4909</v>
      </c>
      <c r="M1443" t="s">
        <v>4910</v>
      </c>
      <c r="Z1443" s="32" t="str">
        <f>IFERROR(VLOOKUP(ROWS($Z$2:Z1443),K1443:$L$6000,2,0),"")</f>
        <v/>
      </c>
      <c r="AA1443" t="str">
        <f>IFERROR(VLOOKUP(ROWS($AA$2:AA1443),K1443:$M$6000,3,0),"")</f>
        <v/>
      </c>
    </row>
    <row r="1444" spans="11:27" customFormat="1">
      <c r="K1444">
        <f>IF(ISNUMBER(SEARCH($A$3,L1444)),MAX($K$1:K1443)+1,0)</f>
        <v>0</v>
      </c>
      <c r="L1444" t="s">
        <v>4909</v>
      </c>
      <c r="M1444" t="s">
        <v>4908</v>
      </c>
      <c r="Z1444" s="32" t="str">
        <f>IFERROR(VLOOKUP(ROWS($Z$2:Z1444),K1444:$L$6000,2,0),"")</f>
        <v/>
      </c>
      <c r="AA1444" t="str">
        <f>IFERROR(VLOOKUP(ROWS($AA$2:AA1444),K1444:$M$6000,3,0),"")</f>
        <v/>
      </c>
    </row>
    <row r="1445" spans="11:27" customFormat="1">
      <c r="K1445">
        <f>IF(ISNUMBER(SEARCH($A$3,L1445)),MAX($K$1:K1444)+1,0)</f>
        <v>0</v>
      </c>
      <c r="L1445" t="s">
        <v>4906</v>
      </c>
      <c r="M1445" t="s">
        <v>4907</v>
      </c>
      <c r="Z1445" s="32" t="str">
        <f>IFERROR(VLOOKUP(ROWS($Z$2:Z1445),K1445:$L$6000,2,0),"")</f>
        <v/>
      </c>
      <c r="AA1445" t="str">
        <f>IFERROR(VLOOKUP(ROWS($AA$2:AA1445),K1445:$M$6000,3,0),"")</f>
        <v/>
      </c>
    </row>
    <row r="1446" spans="11:27" customFormat="1">
      <c r="K1446">
        <f>IF(ISNUMBER(SEARCH($A$3,L1446)),MAX($K$1:K1445)+1,0)</f>
        <v>0</v>
      </c>
      <c r="L1446" t="s">
        <v>4906</v>
      </c>
      <c r="M1446" t="s">
        <v>4905</v>
      </c>
      <c r="Z1446" s="32" t="str">
        <f>IFERROR(VLOOKUP(ROWS($Z$2:Z1446),K1446:$L$6000,2,0),"")</f>
        <v/>
      </c>
      <c r="AA1446" t="str">
        <f>IFERROR(VLOOKUP(ROWS($AA$2:AA1446),K1446:$M$6000,3,0),"")</f>
        <v/>
      </c>
    </row>
    <row r="1447" spans="11:27" customFormat="1">
      <c r="K1447">
        <f>IF(ISNUMBER(SEARCH($A$3,L1447)),MAX($K$1:K1446)+1,0)</f>
        <v>0</v>
      </c>
      <c r="L1447" t="s">
        <v>4904</v>
      </c>
      <c r="M1447" t="s">
        <v>4903</v>
      </c>
      <c r="Z1447" s="32" t="str">
        <f>IFERROR(VLOOKUP(ROWS($Z$2:Z1447),K1447:$L$6000,2,0),"")</f>
        <v/>
      </c>
      <c r="AA1447" t="str">
        <f>IFERROR(VLOOKUP(ROWS($AA$2:AA1447),K1447:$M$6000,3,0),"")</f>
        <v/>
      </c>
    </row>
    <row r="1448" spans="11:27" customFormat="1">
      <c r="K1448">
        <f>IF(ISNUMBER(SEARCH($A$3,L1448)),MAX($K$1:K1447)+1,0)</f>
        <v>0</v>
      </c>
      <c r="L1448" t="s">
        <v>4902</v>
      </c>
      <c r="M1448" t="s">
        <v>4901</v>
      </c>
      <c r="Z1448" s="32" t="str">
        <f>IFERROR(VLOOKUP(ROWS($Z$2:Z1448),K1448:$L$6000,2,0),"")</f>
        <v/>
      </c>
      <c r="AA1448" t="str">
        <f>IFERROR(VLOOKUP(ROWS($AA$2:AA1448),K1448:$M$6000,3,0),"")</f>
        <v/>
      </c>
    </row>
    <row r="1449" spans="11:27" customFormat="1">
      <c r="K1449">
        <f>IF(ISNUMBER(SEARCH($A$3,L1449)),MAX($K$1:K1448)+1,0)</f>
        <v>0</v>
      </c>
      <c r="L1449" t="s">
        <v>4900</v>
      </c>
      <c r="M1449" t="s">
        <v>4899</v>
      </c>
      <c r="Z1449" s="32" t="str">
        <f>IFERROR(VLOOKUP(ROWS($Z$2:Z1449),K1449:$L$6000,2,0),"")</f>
        <v/>
      </c>
      <c r="AA1449" t="str">
        <f>IFERROR(VLOOKUP(ROWS($AA$2:AA1449),K1449:$M$6000,3,0),"")</f>
        <v/>
      </c>
    </row>
    <row r="1450" spans="11:27" customFormat="1">
      <c r="K1450">
        <f>IF(ISNUMBER(SEARCH($A$3,L1450)),MAX($K$1:K1449)+1,0)</f>
        <v>0</v>
      </c>
      <c r="L1450" t="s">
        <v>4898</v>
      </c>
      <c r="M1450" t="s">
        <v>4897</v>
      </c>
      <c r="Z1450" s="32" t="str">
        <f>IFERROR(VLOOKUP(ROWS($Z$2:Z1450),K1450:$L$6000,2,0),"")</f>
        <v/>
      </c>
      <c r="AA1450" t="str">
        <f>IFERROR(VLOOKUP(ROWS($AA$2:AA1450),K1450:$M$6000,3,0),"")</f>
        <v/>
      </c>
    </row>
    <row r="1451" spans="11:27" customFormat="1">
      <c r="K1451">
        <f>IF(ISNUMBER(SEARCH($A$3,L1451)),MAX($K$1:K1450)+1,0)</f>
        <v>0</v>
      </c>
      <c r="L1451" t="s">
        <v>4896</v>
      </c>
      <c r="M1451" t="s">
        <v>4895</v>
      </c>
      <c r="Z1451" s="32" t="str">
        <f>IFERROR(VLOOKUP(ROWS($Z$2:Z1451),K1451:$L$6000,2,0),"")</f>
        <v/>
      </c>
      <c r="AA1451" t="str">
        <f>IFERROR(VLOOKUP(ROWS($AA$2:AA1451),K1451:$M$6000,3,0),"")</f>
        <v/>
      </c>
    </row>
    <row r="1452" spans="11:27" customFormat="1">
      <c r="K1452">
        <f>IF(ISNUMBER(SEARCH($A$3,L1452)),MAX($K$1:K1451)+1,0)</f>
        <v>0</v>
      </c>
      <c r="L1452" t="s">
        <v>4893</v>
      </c>
      <c r="M1452" t="s">
        <v>4894</v>
      </c>
      <c r="Z1452" s="32" t="str">
        <f>IFERROR(VLOOKUP(ROWS($Z$2:Z1452),K1452:$L$6000,2,0),"")</f>
        <v/>
      </c>
      <c r="AA1452" t="str">
        <f>IFERROR(VLOOKUP(ROWS($AA$2:AA1452),K1452:$M$6000,3,0),"")</f>
        <v/>
      </c>
    </row>
    <row r="1453" spans="11:27" customFormat="1">
      <c r="K1453">
        <f>IF(ISNUMBER(SEARCH($A$3,L1453)),MAX($K$1:K1452)+1,0)</f>
        <v>0</v>
      </c>
      <c r="L1453" t="s">
        <v>4893</v>
      </c>
      <c r="M1453" t="s">
        <v>4892</v>
      </c>
      <c r="Z1453" s="32" t="str">
        <f>IFERROR(VLOOKUP(ROWS($Z$2:Z1453),K1453:$L$6000,2,0),"")</f>
        <v/>
      </c>
      <c r="AA1453" t="str">
        <f>IFERROR(VLOOKUP(ROWS($AA$2:AA1453),K1453:$M$6000,3,0),"")</f>
        <v/>
      </c>
    </row>
    <row r="1454" spans="11:27" customFormat="1">
      <c r="K1454">
        <f>IF(ISNUMBER(SEARCH($A$3,L1454)),MAX($K$1:K1453)+1,0)</f>
        <v>0</v>
      </c>
      <c r="L1454" t="s">
        <v>4891</v>
      </c>
      <c r="M1454" t="s">
        <v>4890</v>
      </c>
      <c r="Z1454" s="32" t="str">
        <f>IFERROR(VLOOKUP(ROWS($Z$2:Z1454),K1454:$L$6000,2,0),"")</f>
        <v/>
      </c>
      <c r="AA1454" t="str">
        <f>IFERROR(VLOOKUP(ROWS($AA$2:AA1454),K1454:$M$6000,3,0),"")</f>
        <v/>
      </c>
    </row>
    <row r="1455" spans="11:27" customFormat="1">
      <c r="K1455">
        <f>IF(ISNUMBER(SEARCH($A$3,L1455)),MAX($K$1:K1454)+1,0)</f>
        <v>0</v>
      </c>
      <c r="L1455" t="s">
        <v>4888</v>
      </c>
      <c r="M1455" t="s">
        <v>4889</v>
      </c>
      <c r="Z1455" s="32" t="str">
        <f>IFERROR(VLOOKUP(ROWS($Z$2:Z1455),K1455:$L$6000,2,0),"")</f>
        <v/>
      </c>
      <c r="AA1455" t="str">
        <f>IFERROR(VLOOKUP(ROWS($AA$2:AA1455),K1455:$M$6000,3,0),"")</f>
        <v/>
      </c>
    </row>
    <row r="1456" spans="11:27" customFormat="1">
      <c r="K1456">
        <f>IF(ISNUMBER(SEARCH($A$3,L1456)),MAX($K$1:K1455)+1,0)</f>
        <v>0</v>
      </c>
      <c r="L1456" t="s">
        <v>4888</v>
      </c>
      <c r="M1456" t="s">
        <v>4887</v>
      </c>
      <c r="Z1456" s="32" t="str">
        <f>IFERROR(VLOOKUP(ROWS($Z$2:Z1456),K1456:$L$6000,2,0),"")</f>
        <v/>
      </c>
      <c r="AA1456" t="str">
        <f>IFERROR(VLOOKUP(ROWS($AA$2:AA1456),K1456:$M$6000,3,0),"")</f>
        <v/>
      </c>
    </row>
    <row r="1457" spans="11:27" customFormat="1">
      <c r="K1457">
        <f>IF(ISNUMBER(SEARCH($A$3,L1457)),MAX($K$1:K1456)+1,0)</f>
        <v>0</v>
      </c>
      <c r="L1457" t="s">
        <v>4885</v>
      </c>
      <c r="M1457" t="s">
        <v>4886</v>
      </c>
      <c r="Z1457" s="32" t="str">
        <f>IFERROR(VLOOKUP(ROWS($Z$2:Z1457),K1457:$L$6000,2,0),"")</f>
        <v/>
      </c>
      <c r="AA1457" t="str">
        <f>IFERROR(VLOOKUP(ROWS($AA$2:AA1457),K1457:$M$6000,3,0),"")</f>
        <v/>
      </c>
    </row>
    <row r="1458" spans="11:27" customFormat="1">
      <c r="K1458">
        <f>IF(ISNUMBER(SEARCH($A$3,L1458)),MAX($K$1:K1457)+1,0)</f>
        <v>0</v>
      </c>
      <c r="L1458" t="s">
        <v>4885</v>
      </c>
      <c r="M1458" t="s">
        <v>4884</v>
      </c>
      <c r="Z1458" s="32" t="str">
        <f>IFERROR(VLOOKUP(ROWS($Z$2:Z1458),K1458:$L$6000,2,0),"")</f>
        <v/>
      </c>
      <c r="AA1458" t="str">
        <f>IFERROR(VLOOKUP(ROWS($AA$2:AA1458),K1458:$M$6000,3,0),"")</f>
        <v/>
      </c>
    </row>
    <row r="1459" spans="11:27" customFormat="1">
      <c r="K1459">
        <f>IF(ISNUMBER(SEARCH($A$3,L1459)),MAX($K$1:K1458)+1,0)</f>
        <v>0</v>
      </c>
      <c r="L1459" t="s">
        <v>4882</v>
      </c>
      <c r="M1459" t="s">
        <v>4883</v>
      </c>
      <c r="Z1459" s="32" t="str">
        <f>IFERROR(VLOOKUP(ROWS($Z$2:Z1459),K1459:$L$6000,2,0),"")</f>
        <v/>
      </c>
      <c r="AA1459" t="str">
        <f>IFERROR(VLOOKUP(ROWS($AA$2:AA1459),K1459:$M$6000,3,0),"")</f>
        <v/>
      </c>
    </row>
    <row r="1460" spans="11:27" customFormat="1">
      <c r="K1460">
        <f>IF(ISNUMBER(SEARCH($A$3,L1460)),MAX($K$1:K1459)+1,0)</f>
        <v>0</v>
      </c>
      <c r="L1460" t="s">
        <v>4882</v>
      </c>
      <c r="M1460" t="s">
        <v>4881</v>
      </c>
      <c r="Z1460" s="32" t="str">
        <f>IFERROR(VLOOKUP(ROWS($Z$2:Z1460),K1460:$L$6000,2,0),"")</f>
        <v/>
      </c>
      <c r="AA1460" t="str">
        <f>IFERROR(VLOOKUP(ROWS($AA$2:AA1460),K1460:$M$6000,3,0),"")</f>
        <v/>
      </c>
    </row>
    <row r="1461" spans="11:27" customFormat="1">
      <c r="K1461">
        <f>IF(ISNUMBER(SEARCH($A$3,L1461)),MAX($K$1:K1460)+1,0)</f>
        <v>0</v>
      </c>
      <c r="L1461" t="s">
        <v>4880</v>
      </c>
      <c r="M1461" t="s">
        <v>4879</v>
      </c>
      <c r="Z1461" s="32" t="str">
        <f>IFERROR(VLOOKUP(ROWS($Z$2:Z1461),K1461:$L$6000,2,0),"")</f>
        <v/>
      </c>
      <c r="AA1461" t="str">
        <f>IFERROR(VLOOKUP(ROWS($AA$2:AA1461),K1461:$M$6000,3,0),"")</f>
        <v/>
      </c>
    </row>
    <row r="1462" spans="11:27" customFormat="1">
      <c r="K1462">
        <f>IF(ISNUMBER(SEARCH($A$3,L1462)),MAX($K$1:K1461)+1,0)</f>
        <v>0</v>
      </c>
      <c r="L1462" t="s">
        <v>4877</v>
      </c>
      <c r="M1462" t="s">
        <v>4878</v>
      </c>
      <c r="Z1462" s="32" t="str">
        <f>IFERROR(VLOOKUP(ROWS($Z$2:Z1462),K1462:$L$6000,2,0),"")</f>
        <v/>
      </c>
      <c r="AA1462" t="str">
        <f>IFERROR(VLOOKUP(ROWS($AA$2:AA1462),K1462:$M$6000,3,0),"")</f>
        <v/>
      </c>
    </row>
    <row r="1463" spans="11:27" customFormat="1">
      <c r="K1463">
        <f>IF(ISNUMBER(SEARCH($A$3,L1463)),MAX($K$1:K1462)+1,0)</f>
        <v>0</v>
      </c>
      <c r="L1463" t="s">
        <v>4877</v>
      </c>
      <c r="M1463" t="s">
        <v>4876</v>
      </c>
      <c r="Z1463" s="32" t="str">
        <f>IFERROR(VLOOKUP(ROWS($Z$2:Z1463),K1463:$L$6000,2,0),"")</f>
        <v/>
      </c>
      <c r="AA1463" t="str">
        <f>IFERROR(VLOOKUP(ROWS($AA$2:AA1463),K1463:$M$6000,3,0),"")</f>
        <v/>
      </c>
    </row>
    <row r="1464" spans="11:27" customFormat="1">
      <c r="K1464">
        <f>IF(ISNUMBER(SEARCH($A$3,L1464)),MAX($K$1:K1463)+1,0)</f>
        <v>0</v>
      </c>
      <c r="L1464" t="s">
        <v>4874</v>
      </c>
      <c r="M1464" t="s">
        <v>4875</v>
      </c>
      <c r="Z1464" s="32" t="str">
        <f>IFERROR(VLOOKUP(ROWS($Z$2:Z1464),K1464:$L$6000,2,0),"")</f>
        <v/>
      </c>
      <c r="AA1464" t="str">
        <f>IFERROR(VLOOKUP(ROWS($AA$2:AA1464),K1464:$M$6000,3,0),"")</f>
        <v/>
      </c>
    </row>
    <row r="1465" spans="11:27" customFormat="1">
      <c r="K1465">
        <f>IF(ISNUMBER(SEARCH($A$3,L1465)),MAX($K$1:K1464)+1,0)</f>
        <v>0</v>
      </c>
      <c r="L1465" t="s">
        <v>4874</v>
      </c>
      <c r="M1465" t="s">
        <v>4873</v>
      </c>
      <c r="Z1465" s="32" t="str">
        <f>IFERROR(VLOOKUP(ROWS($Z$2:Z1465),K1465:$L$6000,2,0),"")</f>
        <v/>
      </c>
      <c r="AA1465" t="str">
        <f>IFERROR(VLOOKUP(ROWS($AA$2:AA1465),K1465:$M$6000,3,0),"")</f>
        <v/>
      </c>
    </row>
    <row r="1466" spans="11:27" customFormat="1">
      <c r="K1466">
        <f>IF(ISNUMBER(SEARCH($A$3,L1466)),MAX($K$1:K1465)+1,0)</f>
        <v>0</v>
      </c>
      <c r="L1466" t="s">
        <v>4871</v>
      </c>
      <c r="M1466" t="s">
        <v>4872</v>
      </c>
      <c r="Z1466" s="32" t="str">
        <f>IFERROR(VLOOKUP(ROWS($Z$2:Z1466),K1466:$L$6000,2,0),"")</f>
        <v/>
      </c>
      <c r="AA1466" t="str">
        <f>IFERROR(VLOOKUP(ROWS($AA$2:AA1466),K1466:$M$6000,3,0),"")</f>
        <v/>
      </c>
    </row>
    <row r="1467" spans="11:27" customFormat="1">
      <c r="K1467">
        <f>IF(ISNUMBER(SEARCH($A$3,L1467)),MAX($K$1:K1466)+1,0)</f>
        <v>0</v>
      </c>
      <c r="L1467" t="s">
        <v>4871</v>
      </c>
      <c r="M1467" t="s">
        <v>4870</v>
      </c>
      <c r="Z1467" s="32" t="str">
        <f>IFERROR(VLOOKUP(ROWS($Z$2:Z1467),K1467:$L$6000,2,0),"")</f>
        <v/>
      </c>
      <c r="AA1467" t="str">
        <f>IFERROR(VLOOKUP(ROWS($AA$2:AA1467),K1467:$M$6000,3,0),"")</f>
        <v/>
      </c>
    </row>
    <row r="1468" spans="11:27" customFormat="1">
      <c r="K1468">
        <f>IF(ISNUMBER(SEARCH($A$3,L1468)),MAX($K$1:K1467)+1,0)</f>
        <v>0</v>
      </c>
      <c r="L1468" t="s">
        <v>4869</v>
      </c>
      <c r="M1468" t="s">
        <v>4868</v>
      </c>
      <c r="Z1468" s="32" t="str">
        <f>IFERROR(VLOOKUP(ROWS($Z$2:Z1468),K1468:$L$6000,2,0),"")</f>
        <v/>
      </c>
      <c r="AA1468" t="str">
        <f>IFERROR(VLOOKUP(ROWS($AA$2:AA1468),K1468:$M$6000,3,0),"")</f>
        <v/>
      </c>
    </row>
    <row r="1469" spans="11:27" customFormat="1">
      <c r="K1469">
        <f>IF(ISNUMBER(SEARCH($A$3,L1469)),MAX($K$1:K1468)+1,0)</f>
        <v>0</v>
      </c>
      <c r="L1469" t="s">
        <v>4867</v>
      </c>
      <c r="M1469" t="s">
        <v>4866</v>
      </c>
      <c r="Z1469" s="32" t="str">
        <f>IFERROR(VLOOKUP(ROWS($Z$2:Z1469),K1469:$L$6000,2,0),"")</f>
        <v/>
      </c>
      <c r="AA1469" t="str">
        <f>IFERROR(VLOOKUP(ROWS($AA$2:AA1469),K1469:$M$6000,3,0),"")</f>
        <v/>
      </c>
    </row>
    <row r="1470" spans="11:27" customFormat="1">
      <c r="K1470">
        <f>IF(ISNUMBER(SEARCH($A$3,L1470)),MAX($K$1:K1469)+1,0)</f>
        <v>0</v>
      </c>
      <c r="L1470" t="s">
        <v>4864</v>
      </c>
      <c r="M1470" t="s">
        <v>4865</v>
      </c>
      <c r="Z1470" s="32" t="str">
        <f>IFERROR(VLOOKUP(ROWS($Z$2:Z1470),K1470:$L$6000,2,0),"")</f>
        <v/>
      </c>
      <c r="AA1470" t="str">
        <f>IFERROR(VLOOKUP(ROWS($AA$2:AA1470),K1470:$M$6000,3,0),"")</f>
        <v/>
      </c>
    </row>
    <row r="1471" spans="11:27" customFormat="1">
      <c r="K1471">
        <f>IF(ISNUMBER(SEARCH($A$3,L1471)),MAX($K$1:K1470)+1,0)</f>
        <v>0</v>
      </c>
      <c r="L1471" t="s">
        <v>4864</v>
      </c>
      <c r="M1471" t="s">
        <v>4863</v>
      </c>
      <c r="Z1471" s="32" t="str">
        <f>IFERROR(VLOOKUP(ROWS($Z$2:Z1471),K1471:$L$6000,2,0),"")</f>
        <v/>
      </c>
      <c r="AA1471" t="str">
        <f>IFERROR(VLOOKUP(ROWS($AA$2:AA1471),K1471:$M$6000,3,0),"")</f>
        <v/>
      </c>
    </row>
    <row r="1472" spans="11:27" customFormat="1">
      <c r="K1472">
        <f>IF(ISNUMBER(SEARCH($A$3,L1472)),MAX($K$1:K1471)+1,0)</f>
        <v>0</v>
      </c>
      <c r="L1472" t="s">
        <v>4861</v>
      </c>
      <c r="M1472" t="s">
        <v>4862</v>
      </c>
      <c r="Z1472" s="32" t="str">
        <f>IFERROR(VLOOKUP(ROWS($Z$2:Z1472),K1472:$L$6000,2,0),"")</f>
        <v/>
      </c>
      <c r="AA1472" t="str">
        <f>IFERROR(VLOOKUP(ROWS($AA$2:AA1472),K1472:$M$6000,3,0),"")</f>
        <v/>
      </c>
    </row>
    <row r="1473" spans="11:27" customFormat="1">
      <c r="K1473">
        <f>IF(ISNUMBER(SEARCH($A$3,L1473)),MAX($K$1:K1472)+1,0)</f>
        <v>0</v>
      </c>
      <c r="L1473" t="s">
        <v>4861</v>
      </c>
      <c r="M1473" t="s">
        <v>4860</v>
      </c>
      <c r="Z1473" s="32" t="str">
        <f>IFERROR(VLOOKUP(ROWS($Z$2:Z1473),K1473:$L$6000,2,0),"")</f>
        <v/>
      </c>
      <c r="AA1473" t="str">
        <f>IFERROR(VLOOKUP(ROWS($AA$2:AA1473),K1473:$M$6000,3,0),"")</f>
        <v/>
      </c>
    </row>
    <row r="1474" spans="11:27" customFormat="1">
      <c r="K1474">
        <f>IF(ISNUMBER(SEARCH($A$3,L1474)),MAX($K$1:K1473)+1,0)</f>
        <v>0</v>
      </c>
      <c r="L1474" t="s">
        <v>4859</v>
      </c>
      <c r="M1474" t="s">
        <v>4858</v>
      </c>
      <c r="Z1474" s="32" t="str">
        <f>IFERROR(VLOOKUP(ROWS($Z$2:Z1474),K1474:$L$6000,2,0),"")</f>
        <v/>
      </c>
      <c r="AA1474" t="str">
        <f>IFERROR(VLOOKUP(ROWS($AA$2:AA1474),K1474:$M$6000,3,0),"")</f>
        <v/>
      </c>
    </row>
    <row r="1475" spans="11:27" customFormat="1">
      <c r="K1475">
        <f>IF(ISNUMBER(SEARCH($A$3,L1475)),MAX($K$1:K1474)+1,0)</f>
        <v>0</v>
      </c>
      <c r="L1475" t="s">
        <v>4856</v>
      </c>
      <c r="M1475" t="s">
        <v>4857</v>
      </c>
      <c r="Z1475" s="32" t="str">
        <f>IFERROR(VLOOKUP(ROWS($Z$2:Z1475),K1475:$L$6000,2,0),"")</f>
        <v/>
      </c>
      <c r="AA1475" t="str">
        <f>IFERROR(VLOOKUP(ROWS($AA$2:AA1475),K1475:$M$6000,3,0),"")</f>
        <v/>
      </c>
    </row>
    <row r="1476" spans="11:27" customFormat="1">
      <c r="K1476">
        <f>IF(ISNUMBER(SEARCH($A$3,L1476)),MAX($K$1:K1475)+1,0)</f>
        <v>0</v>
      </c>
      <c r="L1476" t="s">
        <v>4856</v>
      </c>
      <c r="M1476" t="s">
        <v>4855</v>
      </c>
      <c r="Z1476" s="32" t="str">
        <f>IFERROR(VLOOKUP(ROWS($Z$2:Z1476),K1476:$L$6000,2,0),"")</f>
        <v/>
      </c>
      <c r="AA1476" t="str">
        <f>IFERROR(VLOOKUP(ROWS($AA$2:AA1476),K1476:$M$6000,3,0),"")</f>
        <v/>
      </c>
    </row>
    <row r="1477" spans="11:27" customFormat="1">
      <c r="K1477">
        <f>IF(ISNUMBER(SEARCH($A$3,L1477)),MAX($K$1:K1476)+1,0)</f>
        <v>0</v>
      </c>
      <c r="L1477" t="s">
        <v>4854</v>
      </c>
      <c r="M1477" t="s">
        <v>4853</v>
      </c>
      <c r="Z1477" s="32" t="str">
        <f>IFERROR(VLOOKUP(ROWS($Z$2:Z1477),K1477:$L$6000,2,0),"")</f>
        <v/>
      </c>
      <c r="AA1477" t="str">
        <f>IFERROR(VLOOKUP(ROWS($AA$2:AA1477),K1477:$M$6000,3,0),"")</f>
        <v/>
      </c>
    </row>
    <row r="1478" spans="11:27" customFormat="1">
      <c r="K1478">
        <f>IF(ISNUMBER(SEARCH($A$3,L1478)),MAX($K$1:K1477)+1,0)</f>
        <v>0</v>
      </c>
      <c r="L1478" t="s">
        <v>4852</v>
      </c>
      <c r="M1478" t="s">
        <v>4851</v>
      </c>
      <c r="Z1478" s="32" t="str">
        <f>IFERROR(VLOOKUP(ROWS($Z$2:Z1478),K1478:$L$6000,2,0),"")</f>
        <v/>
      </c>
      <c r="AA1478" t="str">
        <f>IFERROR(VLOOKUP(ROWS($AA$2:AA1478),K1478:$M$6000,3,0),"")</f>
        <v/>
      </c>
    </row>
    <row r="1479" spans="11:27" customFormat="1">
      <c r="K1479">
        <f>IF(ISNUMBER(SEARCH($A$3,L1479)),MAX($K$1:K1478)+1,0)</f>
        <v>0</v>
      </c>
      <c r="L1479" t="s">
        <v>4850</v>
      </c>
      <c r="M1479" t="s">
        <v>4849</v>
      </c>
      <c r="Z1479" s="32" t="str">
        <f>IFERROR(VLOOKUP(ROWS($Z$2:Z1479),K1479:$L$6000,2,0),"")</f>
        <v/>
      </c>
      <c r="AA1479" t="str">
        <f>IFERROR(VLOOKUP(ROWS($AA$2:AA1479),K1479:$M$6000,3,0),"")</f>
        <v/>
      </c>
    </row>
    <row r="1480" spans="11:27" customFormat="1">
      <c r="K1480">
        <f>IF(ISNUMBER(SEARCH($A$3,L1480)),MAX($K$1:K1479)+1,0)</f>
        <v>0</v>
      </c>
      <c r="L1480" t="s">
        <v>4848</v>
      </c>
      <c r="M1480" t="s">
        <v>4847</v>
      </c>
      <c r="Z1480" s="32" t="str">
        <f>IFERROR(VLOOKUP(ROWS($Z$2:Z1480),K1480:$L$6000,2,0),"")</f>
        <v/>
      </c>
      <c r="AA1480" t="str">
        <f>IFERROR(VLOOKUP(ROWS($AA$2:AA1480),K1480:$M$6000,3,0),"")</f>
        <v/>
      </c>
    </row>
    <row r="1481" spans="11:27" customFormat="1">
      <c r="K1481">
        <f>IF(ISNUMBER(SEARCH($A$3,L1481)),MAX($K$1:K1480)+1,0)</f>
        <v>0</v>
      </c>
      <c r="L1481" t="s">
        <v>4846</v>
      </c>
      <c r="M1481" t="s">
        <v>4845</v>
      </c>
      <c r="Z1481" s="32" t="str">
        <f>IFERROR(VLOOKUP(ROWS($Z$2:Z1481),K1481:$L$6000,2,0),"")</f>
        <v/>
      </c>
      <c r="AA1481" t="str">
        <f>IFERROR(VLOOKUP(ROWS($AA$2:AA1481),K1481:$M$6000,3,0),"")</f>
        <v/>
      </c>
    </row>
    <row r="1482" spans="11:27" customFormat="1">
      <c r="K1482">
        <f>IF(ISNUMBER(SEARCH($A$3,L1482)),MAX($K$1:K1481)+1,0)</f>
        <v>0</v>
      </c>
      <c r="L1482" t="s">
        <v>4844</v>
      </c>
      <c r="M1482" t="s">
        <v>4843</v>
      </c>
      <c r="Z1482" s="32" t="str">
        <f>IFERROR(VLOOKUP(ROWS($Z$2:Z1482),K1482:$L$6000,2,0),"")</f>
        <v/>
      </c>
      <c r="AA1482" t="str">
        <f>IFERROR(VLOOKUP(ROWS($AA$2:AA1482),K1482:$M$6000,3,0),"")</f>
        <v/>
      </c>
    </row>
    <row r="1483" spans="11:27" customFormat="1">
      <c r="K1483">
        <f>IF(ISNUMBER(SEARCH($A$3,L1483)),MAX($K$1:K1482)+1,0)</f>
        <v>0</v>
      </c>
      <c r="L1483" t="s">
        <v>4841</v>
      </c>
      <c r="M1483" t="s">
        <v>4842</v>
      </c>
      <c r="Z1483" s="32" t="str">
        <f>IFERROR(VLOOKUP(ROWS($Z$2:Z1483),K1483:$L$6000,2,0),"")</f>
        <v/>
      </c>
      <c r="AA1483" t="str">
        <f>IFERROR(VLOOKUP(ROWS($AA$2:AA1483),K1483:$M$6000,3,0),"")</f>
        <v/>
      </c>
    </row>
    <row r="1484" spans="11:27" customFormat="1">
      <c r="K1484">
        <f>IF(ISNUMBER(SEARCH($A$3,L1484)),MAX($K$1:K1483)+1,0)</f>
        <v>0</v>
      </c>
      <c r="L1484" t="s">
        <v>4841</v>
      </c>
      <c r="M1484" t="s">
        <v>4840</v>
      </c>
      <c r="Z1484" s="32" t="str">
        <f>IFERROR(VLOOKUP(ROWS($Z$2:Z1484),K1484:$L$6000,2,0),"")</f>
        <v/>
      </c>
      <c r="AA1484" t="str">
        <f>IFERROR(VLOOKUP(ROWS($AA$2:AA1484),K1484:$M$6000,3,0),"")</f>
        <v/>
      </c>
    </row>
    <row r="1485" spans="11:27" customFormat="1">
      <c r="K1485">
        <f>IF(ISNUMBER(SEARCH($A$3,L1485)),MAX($K$1:K1484)+1,0)</f>
        <v>0</v>
      </c>
      <c r="L1485" t="s">
        <v>4838</v>
      </c>
      <c r="M1485" t="s">
        <v>4839</v>
      </c>
      <c r="Z1485" s="32" t="str">
        <f>IFERROR(VLOOKUP(ROWS($Z$2:Z1485),K1485:$L$6000,2,0),"")</f>
        <v/>
      </c>
      <c r="AA1485" t="str">
        <f>IFERROR(VLOOKUP(ROWS($AA$2:AA1485),K1485:$M$6000,3,0),"")</f>
        <v/>
      </c>
    </row>
    <row r="1486" spans="11:27" customFormat="1">
      <c r="K1486">
        <f>IF(ISNUMBER(SEARCH($A$3,L1486)),MAX($K$1:K1485)+1,0)</f>
        <v>0</v>
      </c>
      <c r="L1486" t="s">
        <v>4838</v>
      </c>
      <c r="M1486" t="s">
        <v>4837</v>
      </c>
      <c r="Z1486" s="32" t="str">
        <f>IFERROR(VLOOKUP(ROWS($Z$2:Z1486),K1486:$L$6000,2,0),"")</f>
        <v/>
      </c>
      <c r="AA1486" t="str">
        <f>IFERROR(VLOOKUP(ROWS($AA$2:AA1486),K1486:$M$6000,3,0),"")</f>
        <v/>
      </c>
    </row>
    <row r="1487" spans="11:27" customFormat="1">
      <c r="K1487">
        <f>IF(ISNUMBER(SEARCH($A$3,L1487)),MAX($K$1:K1486)+1,0)</f>
        <v>0</v>
      </c>
      <c r="L1487" t="s">
        <v>4835</v>
      </c>
      <c r="M1487" t="s">
        <v>4836</v>
      </c>
      <c r="Z1487" s="32" t="str">
        <f>IFERROR(VLOOKUP(ROWS($Z$2:Z1487),K1487:$L$6000,2,0),"")</f>
        <v/>
      </c>
      <c r="AA1487" t="str">
        <f>IFERROR(VLOOKUP(ROWS($AA$2:AA1487),K1487:$M$6000,3,0),"")</f>
        <v/>
      </c>
    </row>
    <row r="1488" spans="11:27" customFormat="1">
      <c r="K1488">
        <f>IF(ISNUMBER(SEARCH($A$3,L1488)),MAX($K$1:K1487)+1,0)</f>
        <v>0</v>
      </c>
      <c r="L1488" t="s">
        <v>4835</v>
      </c>
      <c r="M1488" t="s">
        <v>4834</v>
      </c>
      <c r="Z1488" s="32" t="str">
        <f>IFERROR(VLOOKUP(ROWS($Z$2:Z1488),K1488:$L$6000,2,0),"")</f>
        <v/>
      </c>
      <c r="AA1488" t="str">
        <f>IFERROR(VLOOKUP(ROWS($AA$2:AA1488),K1488:$M$6000,3,0),"")</f>
        <v/>
      </c>
    </row>
    <row r="1489" spans="11:27" customFormat="1">
      <c r="K1489">
        <f>IF(ISNUMBER(SEARCH($A$3,L1489)),MAX($K$1:K1488)+1,0)</f>
        <v>0</v>
      </c>
      <c r="L1489" t="s">
        <v>4833</v>
      </c>
      <c r="M1489" t="s">
        <v>4832</v>
      </c>
      <c r="Z1489" s="32" t="str">
        <f>IFERROR(VLOOKUP(ROWS($Z$2:Z1489),K1489:$L$6000,2,0),"")</f>
        <v/>
      </c>
      <c r="AA1489" t="str">
        <f>IFERROR(VLOOKUP(ROWS($AA$2:AA1489),K1489:$M$6000,3,0),"")</f>
        <v/>
      </c>
    </row>
    <row r="1490" spans="11:27" customFormat="1">
      <c r="K1490">
        <f>IF(ISNUMBER(SEARCH($A$3,L1490)),MAX($K$1:K1489)+1,0)</f>
        <v>0</v>
      </c>
      <c r="L1490" t="s">
        <v>4830</v>
      </c>
      <c r="M1490" t="s">
        <v>4831</v>
      </c>
      <c r="Z1490" s="32" t="str">
        <f>IFERROR(VLOOKUP(ROWS($Z$2:Z1490),K1490:$L$6000,2,0),"")</f>
        <v/>
      </c>
      <c r="AA1490" t="str">
        <f>IFERROR(VLOOKUP(ROWS($AA$2:AA1490),K1490:$M$6000,3,0),"")</f>
        <v/>
      </c>
    </row>
    <row r="1491" spans="11:27" customFormat="1">
      <c r="K1491">
        <f>IF(ISNUMBER(SEARCH($A$3,L1491)),MAX($K$1:K1490)+1,0)</f>
        <v>0</v>
      </c>
      <c r="L1491" t="s">
        <v>4830</v>
      </c>
      <c r="M1491" t="s">
        <v>4829</v>
      </c>
      <c r="Z1491" s="32" t="str">
        <f>IFERROR(VLOOKUP(ROWS($Z$2:Z1491),K1491:$L$6000,2,0),"")</f>
        <v/>
      </c>
      <c r="AA1491" t="str">
        <f>IFERROR(VLOOKUP(ROWS($AA$2:AA1491),K1491:$M$6000,3,0),"")</f>
        <v/>
      </c>
    </row>
    <row r="1492" spans="11:27" customFormat="1">
      <c r="K1492">
        <f>IF(ISNUMBER(SEARCH($A$3,L1492)),MAX($K$1:K1491)+1,0)</f>
        <v>0</v>
      </c>
      <c r="L1492" t="s">
        <v>4828</v>
      </c>
      <c r="M1492" t="s">
        <v>4827</v>
      </c>
      <c r="Z1492" s="32" t="str">
        <f>IFERROR(VLOOKUP(ROWS($Z$2:Z1492),K1492:$L$6000,2,0),"")</f>
        <v/>
      </c>
      <c r="AA1492" t="str">
        <f>IFERROR(VLOOKUP(ROWS($AA$2:AA1492),K1492:$M$6000,3,0),"")</f>
        <v/>
      </c>
    </row>
    <row r="1493" spans="11:27" customFormat="1">
      <c r="K1493">
        <f>IF(ISNUMBER(SEARCH($A$3,L1493)),MAX($K$1:K1492)+1,0)</f>
        <v>0</v>
      </c>
      <c r="L1493" t="s">
        <v>4826</v>
      </c>
      <c r="M1493" t="s">
        <v>4825</v>
      </c>
      <c r="Z1493" s="32" t="str">
        <f>IFERROR(VLOOKUP(ROWS($Z$2:Z1493),K1493:$L$6000,2,0),"")</f>
        <v/>
      </c>
      <c r="AA1493" t="str">
        <f>IFERROR(VLOOKUP(ROWS($AA$2:AA1493),K1493:$M$6000,3,0),"")</f>
        <v/>
      </c>
    </row>
    <row r="1494" spans="11:27" customFormat="1">
      <c r="K1494">
        <f>IF(ISNUMBER(SEARCH($A$3,L1494)),MAX($K$1:K1493)+1,0)</f>
        <v>0</v>
      </c>
      <c r="L1494" t="s">
        <v>4824</v>
      </c>
      <c r="M1494" t="s">
        <v>4823</v>
      </c>
      <c r="Z1494" s="32" t="str">
        <f>IFERROR(VLOOKUP(ROWS($Z$2:Z1494),K1494:$L$6000,2,0),"")</f>
        <v/>
      </c>
      <c r="AA1494" t="str">
        <f>IFERROR(VLOOKUP(ROWS($AA$2:AA1494),K1494:$M$6000,3,0),"")</f>
        <v/>
      </c>
    </row>
    <row r="1495" spans="11:27" customFormat="1">
      <c r="K1495">
        <f>IF(ISNUMBER(SEARCH($A$3,L1495)),MAX($K$1:K1494)+1,0)</f>
        <v>0</v>
      </c>
      <c r="L1495" t="s">
        <v>4822</v>
      </c>
      <c r="M1495" t="s">
        <v>4821</v>
      </c>
      <c r="Z1495" s="32" t="str">
        <f>IFERROR(VLOOKUP(ROWS($Z$2:Z1495),K1495:$L$6000,2,0),"")</f>
        <v/>
      </c>
      <c r="AA1495" t="str">
        <f>IFERROR(VLOOKUP(ROWS($AA$2:AA1495),K1495:$M$6000,3,0),"")</f>
        <v/>
      </c>
    </row>
    <row r="1496" spans="11:27" customFormat="1">
      <c r="K1496">
        <f>IF(ISNUMBER(SEARCH($A$3,L1496)),MAX($K$1:K1495)+1,0)</f>
        <v>0</v>
      </c>
      <c r="L1496" t="s">
        <v>4820</v>
      </c>
      <c r="M1496" t="s">
        <v>4819</v>
      </c>
      <c r="Z1496" s="32" t="str">
        <f>IFERROR(VLOOKUP(ROWS($Z$2:Z1496),K1496:$L$6000,2,0),"")</f>
        <v/>
      </c>
      <c r="AA1496" t="str">
        <f>IFERROR(VLOOKUP(ROWS($AA$2:AA1496),K1496:$M$6000,3,0),"")</f>
        <v/>
      </c>
    </row>
    <row r="1497" spans="11:27" customFormat="1">
      <c r="K1497">
        <f>IF(ISNUMBER(SEARCH($A$3,L1497)),MAX($K$1:K1496)+1,0)</f>
        <v>0</v>
      </c>
      <c r="L1497" t="s">
        <v>4818</v>
      </c>
      <c r="M1497" t="s">
        <v>4817</v>
      </c>
      <c r="Z1497" s="32" t="str">
        <f>IFERROR(VLOOKUP(ROWS($Z$2:Z1497),K1497:$L$6000,2,0),"")</f>
        <v/>
      </c>
      <c r="AA1497" t="str">
        <f>IFERROR(VLOOKUP(ROWS($AA$2:AA1497),K1497:$M$6000,3,0),"")</f>
        <v/>
      </c>
    </row>
    <row r="1498" spans="11:27" customFormat="1">
      <c r="K1498">
        <f>IF(ISNUMBER(SEARCH($A$3,L1498)),MAX($K$1:K1497)+1,0)</f>
        <v>0</v>
      </c>
      <c r="L1498" t="s">
        <v>4815</v>
      </c>
      <c r="M1498" t="s">
        <v>4816</v>
      </c>
      <c r="Z1498" s="32" t="str">
        <f>IFERROR(VLOOKUP(ROWS($Z$2:Z1498),K1498:$L$6000,2,0),"")</f>
        <v/>
      </c>
      <c r="AA1498" t="str">
        <f>IFERROR(VLOOKUP(ROWS($AA$2:AA1498),K1498:$M$6000,3,0),"")</f>
        <v/>
      </c>
    </row>
    <row r="1499" spans="11:27" customFormat="1">
      <c r="K1499">
        <f>IF(ISNUMBER(SEARCH($A$3,L1499)),MAX($K$1:K1498)+1,0)</f>
        <v>0</v>
      </c>
      <c r="L1499" t="s">
        <v>4815</v>
      </c>
      <c r="M1499" t="s">
        <v>4814</v>
      </c>
      <c r="Z1499" s="32" t="str">
        <f>IFERROR(VLOOKUP(ROWS($Z$2:Z1499),K1499:$L$6000,2,0),"")</f>
        <v/>
      </c>
      <c r="AA1499" t="str">
        <f>IFERROR(VLOOKUP(ROWS($AA$2:AA1499),K1499:$M$6000,3,0),"")</f>
        <v/>
      </c>
    </row>
    <row r="1500" spans="11:27" customFormat="1">
      <c r="K1500">
        <f>IF(ISNUMBER(SEARCH($A$3,L1500)),MAX($K$1:K1499)+1,0)</f>
        <v>0</v>
      </c>
      <c r="L1500" t="s">
        <v>4812</v>
      </c>
      <c r="M1500" t="s">
        <v>4813</v>
      </c>
      <c r="Z1500" s="32" t="str">
        <f>IFERROR(VLOOKUP(ROWS($Z$2:Z1500),K1500:$L$6000,2,0),"")</f>
        <v/>
      </c>
      <c r="AA1500" t="str">
        <f>IFERROR(VLOOKUP(ROWS($AA$2:AA1500),K1500:$M$6000,3,0),"")</f>
        <v/>
      </c>
    </row>
    <row r="1501" spans="11:27" customFormat="1">
      <c r="K1501">
        <f>IF(ISNUMBER(SEARCH($A$3,L1501)),MAX($K$1:K1500)+1,0)</f>
        <v>0</v>
      </c>
      <c r="L1501" t="s">
        <v>4812</v>
      </c>
      <c r="M1501" t="s">
        <v>4811</v>
      </c>
      <c r="Z1501" s="32" t="str">
        <f>IFERROR(VLOOKUP(ROWS($Z$2:Z1501),K1501:$L$6000,2,0),"")</f>
        <v/>
      </c>
      <c r="AA1501" t="str">
        <f>IFERROR(VLOOKUP(ROWS($AA$2:AA1501),K1501:$M$6000,3,0),"")</f>
        <v/>
      </c>
    </row>
    <row r="1502" spans="11:27" customFormat="1">
      <c r="K1502">
        <f>IF(ISNUMBER(SEARCH($A$3,L1502)),MAX($K$1:K1501)+1,0)</f>
        <v>0</v>
      </c>
      <c r="L1502" t="s">
        <v>4809</v>
      </c>
      <c r="M1502" t="s">
        <v>4810</v>
      </c>
      <c r="Z1502" s="32" t="str">
        <f>IFERROR(VLOOKUP(ROWS($Z$2:Z1502),K1502:$L$6000,2,0),"")</f>
        <v/>
      </c>
      <c r="AA1502" t="str">
        <f>IFERROR(VLOOKUP(ROWS($AA$2:AA1502),K1502:$M$6000,3,0),"")</f>
        <v/>
      </c>
    </row>
    <row r="1503" spans="11:27" customFormat="1">
      <c r="K1503">
        <f>IF(ISNUMBER(SEARCH($A$3,L1503)),MAX($K$1:K1502)+1,0)</f>
        <v>0</v>
      </c>
      <c r="L1503" t="s">
        <v>4809</v>
      </c>
      <c r="M1503" t="s">
        <v>4808</v>
      </c>
      <c r="Z1503" s="32" t="str">
        <f>IFERROR(VLOOKUP(ROWS($Z$2:Z1503),K1503:$L$6000,2,0),"")</f>
        <v/>
      </c>
      <c r="AA1503" t="str">
        <f>IFERROR(VLOOKUP(ROWS($AA$2:AA1503),K1503:$M$6000,3,0),"")</f>
        <v/>
      </c>
    </row>
    <row r="1504" spans="11:27" customFormat="1">
      <c r="K1504">
        <f>IF(ISNUMBER(SEARCH($A$3,L1504)),MAX($K$1:K1503)+1,0)</f>
        <v>0</v>
      </c>
      <c r="L1504" t="s">
        <v>4807</v>
      </c>
      <c r="M1504" t="s">
        <v>4806</v>
      </c>
      <c r="Z1504" s="32" t="str">
        <f>IFERROR(VLOOKUP(ROWS($Z$2:Z1504),K1504:$L$6000,2,0),"")</f>
        <v/>
      </c>
      <c r="AA1504" t="str">
        <f>IFERROR(VLOOKUP(ROWS($AA$2:AA1504),K1504:$M$6000,3,0),"")</f>
        <v/>
      </c>
    </row>
    <row r="1505" spans="11:27" customFormat="1">
      <c r="K1505">
        <f>IF(ISNUMBER(SEARCH($A$3,L1505)),MAX($K$1:K1504)+1,0)</f>
        <v>0</v>
      </c>
      <c r="L1505" t="s">
        <v>4804</v>
      </c>
      <c r="M1505" t="s">
        <v>4805</v>
      </c>
      <c r="Z1505" s="32" t="str">
        <f>IFERROR(VLOOKUP(ROWS($Z$2:Z1505),K1505:$L$6000,2,0),"")</f>
        <v/>
      </c>
      <c r="AA1505" t="str">
        <f>IFERROR(VLOOKUP(ROWS($AA$2:AA1505),K1505:$M$6000,3,0),"")</f>
        <v/>
      </c>
    </row>
    <row r="1506" spans="11:27" customFormat="1">
      <c r="K1506">
        <f>IF(ISNUMBER(SEARCH($A$3,L1506)),MAX($K$1:K1505)+1,0)</f>
        <v>0</v>
      </c>
      <c r="L1506" t="s">
        <v>4804</v>
      </c>
      <c r="M1506" t="s">
        <v>4803</v>
      </c>
      <c r="Z1506" s="32" t="str">
        <f>IFERROR(VLOOKUP(ROWS($Z$2:Z1506),K1506:$L$6000,2,0),"")</f>
        <v/>
      </c>
      <c r="AA1506" t="str">
        <f>IFERROR(VLOOKUP(ROWS($AA$2:AA1506),K1506:$M$6000,3,0),"")</f>
        <v/>
      </c>
    </row>
    <row r="1507" spans="11:27" customFormat="1">
      <c r="K1507">
        <f>IF(ISNUMBER(SEARCH($A$3,L1507)),MAX($K$1:K1506)+1,0)</f>
        <v>0</v>
      </c>
      <c r="L1507" t="s">
        <v>4801</v>
      </c>
      <c r="M1507" t="s">
        <v>4802</v>
      </c>
      <c r="Z1507" s="32" t="str">
        <f>IFERROR(VLOOKUP(ROWS($Z$2:Z1507),K1507:$L$6000,2,0),"")</f>
        <v/>
      </c>
      <c r="AA1507" t="str">
        <f>IFERROR(VLOOKUP(ROWS($AA$2:AA1507),K1507:$M$6000,3,0),"")</f>
        <v/>
      </c>
    </row>
    <row r="1508" spans="11:27" customFormat="1">
      <c r="K1508">
        <f>IF(ISNUMBER(SEARCH($A$3,L1508)),MAX($K$1:K1507)+1,0)</f>
        <v>0</v>
      </c>
      <c r="L1508" t="s">
        <v>4801</v>
      </c>
      <c r="M1508" t="s">
        <v>4800</v>
      </c>
      <c r="Z1508" s="32" t="str">
        <f>IFERROR(VLOOKUP(ROWS($Z$2:Z1508),K1508:$L$6000,2,0),"")</f>
        <v/>
      </c>
      <c r="AA1508" t="str">
        <f>IFERROR(VLOOKUP(ROWS($AA$2:AA1508),K1508:$M$6000,3,0),"")</f>
        <v/>
      </c>
    </row>
    <row r="1509" spans="11:27" customFormat="1">
      <c r="K1509">
        <f>IF(ISNUMBER(SEARCH($A$3,L1509)),MAX($K$1:K1508)+1,0)</f>
        <v>0</v>
      </c>
      <c r="L1509" t="s">
        <v>4798</v>
      </c>
      <c r="M1509" t="s">
        <v>4799</v>
      </c>
      <c r="Z1509" s="32" t="str">
        <f>IFERROR(VLOOKUP(ROWS($Z$2:Z1509),K1509:$L$6000,2,0),"")</f>
        <v/>
      </c>
      <c r="AA1509" t="str">
        <f>IFERROR(VLOOKUP(ROWS($AA$2:AA1509),K1509:$M$6000,3,0),"")</f>
        <v/>
      </c>
    </row>
    <row r="1510" spans="11:27" customFormat="1">
      <c r="K1510">
        <f>IF(ISNUMBER(SEARCH($A$3,L1510)),MAX($K$1:K1509)+1,0)</f>
        <v>0</v>
      </c>
      <c r="L1510" t="s">
        <v>4798</v>
      </c>
      <c r="M1510" t="s">
        <v>4797</v>
      </c>
      <c r="Z1510" s="32" t="str">
        <f>IFERROR(VLOOKUP(ROWS($Z$2:Z1510),K1510:$L$6000,2,0),"")</f>
        <v/>
      </c>
      <c r="AA1510" t="str">
        <f>IFERROR(VLOOKUP(ROWS($AA$2:AA1510),K1510:$M$6000,3,0),"")</f>
        <v/>
      </c>
    </row>
    <row r="1511" spans="11:27" customFormat="1">
      <c r="K1511">
        <f>IF(ISNUMBER(SEARCH($A$3,L1511)),MAX($K$1:K1510)+1,0)</f>
        <v>0</v>
      </c>
      <c r="L1511" t="s">
        <v>4795</v>
      </c>
      <c r="M1511" t="s">
        <v>4796</v>
      </c>
      <c r="Z1511" s="32" t="str">
        <f>IFERROR(VLOOKUP(ROWS($Z$2:Z1511),K1511:$L$6000,2,0),"")</f>
        <v/>
      </c>
      <c r="AA1511" t="str">
        <f>IFERROR(VLOOKUP(ROWS($AA$2:AA1511),K1511:$M$6000,3,0),"")</f>
        <v/>
      </c>
    </row>
    <row r="1512" spans="11:27" customFormat="1">
      <c r="K1512">
        <f>IF(ISNUMBER(SEARCH($A$3,L1512)),MAX($K$1:K1511)+1,0)</f>
        <v>0</v>
      </c>
      <c r="L1512" t="s">
        <v>4795</v>
      </c>
      <c r="M1512" t="s">
        <v>4794</v>
      </c>
      <c r="Z1512" s="32" t="str">
        <f>IFERROR(VLOOKUP(ROWS($Z$2:Z1512),K1512:$L$6000,2,0),"")</f>
        <v/>
      </c>
      <c r="AA1512" t="str">
        <f>IFERROR(VLOOKUP(ROWS($AA$2:AA1512),K1512:$M$6000,3,0),"")</f>
        <v/>
      </c>
    </row>
    <row r="1513" spans="11:27" customFormat="1">
      <c r="K1513">
        <f>IF(ISNUMBER(SEARCH($A$3,L1513)),MAX($K$1:K1512)+1,0)</f>
        <v>0</v>
      </c>
      <c r="L1513" t="s">
        <v>4792</v>
      </c>
      <c r="M1513" t="s">
        <v>4793</v>
      </c>
      <c r="Z1513" s="32" t="str">
        <f>IFERROR(VLOOKUP(ROWS($Z$2:Z1513),K1513:$L$6000,2,0),"")</f>
        <v/>
      </c>
      <c r="AA1513" t="str">
        <f>IFERROR(VLOOKUP(ROWS($AA$2:AA1513),K1513:$M$6000,3,0),"")</f>
        <v/>
      </c>
    </row>
    <row r="1514" spans="11:27" customFormat="1">
      <c r="K1514">
        <f>IF(ISNUMBER(SEARCH($A$3,L1514)),MAX($K$1:K1513)+1,0)</f>
        <v>0</v>
      </c>
      <c r="L1514" t="s">
        <v>4792</v>
      </c>
      <c r="M1514" t="s">
        <v>4791</v>
      </c>
      <c r="Z1514" s="32" t="str">
        <f>IFERROR(VLOOKUP(ROWS($Z$2:Z1514),K1514:$L$6000,2,0),"")</f>
        <v/>
      </c>
      <c r="AA1514" t="str">
        <f>IFERROR(VLOOKUP(ROWS($AA$2:AA1514),K1514:$M$6000,3,0),"")</f>
        <v/>
      </c>
    </row>
    <row r="1515" spans="11:27" customFormat="1">
      <c r="K1515">
        <f>IF(ISNUMBER(SEARCH($A$3,L1515)),MAX($K$1:K1514)+1,0)</f>
        <v>0</v>
      </c>
      <c r="L1515" t="s">
        <v>4789</v>
      </c>
      <c r="M1515" t="s">
        <v>4790</v>
      </c>
      <c r="Z1515" s="32" t="str">
        <f>IFERROR(VLOOKUP(ROWS($Z$2:Z1515),K1515:$L$6000,2,0),"")</f>
        <v/>
      </c>
      <c r="AA1515" t="str">
        <f>IFERROR(VLOOKUP(ROWS($AA$2:AA1515),K1515:$M$6000,3,0),"")</f>
        <v/>
      </c>
    </row>
    <row r="1516" spans="11:27" customFormat="1">
      <c r="K1516">
        <f>IF(ISNUMBER(SEARCH($A$3,L1516)),MAX($K$1:K1515)+1,0)</f>
        <v>0</v>
      </c>
      <c r="L1516" t="s">
        <v>4789</v>
      </c>
      <c r="M1516" t="s">
        <v>4788</v>
      </c>
      <c r="Z1516" s="32" t="str">
        <f>IFERROR(VLOOKUP(ROWS($Z$2:Z1516),K1516:$L$6000,2,0),"")</f>
        <v/>
      </c>
      <c r="AA1516" t="str">
        <f>IFERROR(VLOOKUP(ROWS($AA$2:AA1516),K1516:$M$6000,3,0),"")</f>
        <v/>
      </c>
    </row>
    <row r="1517" spans="11:27" customFormat="1">
      <c r="K1517">
        <f>IF(ISNUMBER(SEARCH($A$3,L1517)),MAX($K$1:K1516)+1,0)</f>
        <v>0</v>
      </c>
      <c r="L1517" t="s">
        <v>4787</v>
      </c>
      <c r="M1517" t="s">
        <v>4786</v>
      </c>
      <c r="Z1517" s="32" t="str">
        <f>IFERROR(VLOOKUP(ROWS($Z$2:Z1517),K1517:$L$6000,2,0),"")</f>
        <v/>
      </c>
      <c r="AA1517" t="str">
        <f>IFERROR(VLOOKUP(ROWS($AA$2:AA1517),K1517:$M$6000,3,0),"")</f>
        <v/>
      </c>
    </row>
    <row r="1518" spans="11:27" customFormat="1">
      <c r="K1518">
        <f>IF(ISNUMBER(SEARCH($A$3,L1518)),MAX($K$1:K1517)+1,0)</f>
        <v>0</v>
      </c>
      <c r="L1518" t="s">
        <v>4784</v>
      </c>
      <c r="M1518" t="s">
        <v>4785</v>
      </c>
      <c r="Z1518" s="32" t="str">
        <f>IFERROR(VLOOKUP(ROWS($Z$2:Z1518),K1518:$L$6000,2,0),"")</f>
        <v/>
      </c>
      <c r="AA1518" t="str">
        <f>IFERROR(VLOOKUP(ROWS($AA$2:AA1518),K1518:$M$6000,3,0),"")</f>
        <v/>
      </c>
    </row>
    <row r="1519" spans="11:27" customFormat="1">
      <c r="K1519">
        <f>IF(ISNUMBER(SEARCH($A$3,L1519)),MAX($K$1:K1518)+1,0)</f>
        <v>0</v>
      </c>
      <c r="L1519" t="s">
        <v>4784</v>
      </c>
      <c r="M1519" t="s">
        <v>4783</v>
      </c>
      <c r="Z1519" s="32" t="str">
        <f>IFERROR(VLOOKUP(ROWS($Z$2:Z1519),K1519:$L$6000,2,0),"")</f>
        <v/>
      </c>
      <c r="AA1519" t="str">
        <f>IFERROR(VLOOKUP(ROWS($AA$2:AA1519),K1519:$M$6000,3,0),"")</f>
        <v/>
      </c>
    </row>
    <row r="1520" spans="11:27" customFormat="1">
      <c r="K1520">
        <f>IF(ISNUMBER(SEARCH($A$3,L1520)),MAX($K$1:K1519)+1,0)</f>
        <v>0</v>
      </c>
      <c r="L1520" t="s">
        <v>4781</v>
      </c>
      <c r="M1520" t="s">
        <v>4782</v>
      </c>
      <c r="Z1520" s="32" t="str">
        <f>IFERROR(VLOOKUP(ROWS($Z$2:Z1520),K1520:$L$6000,2,0),"")</f>
        <v/>
      </c>
      <c r="AA1520" t="str">
        <f>IFERROR(VLOOKUP(ROWS($AA$2:AA1520),K1520:$M$6000,3,0),"")</f>
        <v/>
      </c>
    </row>
    <row r="1521" spans="11:27" customFormat="1">
      <c r="K1521">
        <f>IF(ISNUMBER(SEARCH($A$3,L1521)),MAX($K$1:K1520)+1,0)</f>
        <v>0</v>
      </c>
      <c r="L1521" t="s">
        <v>4781</v>
      </c>
      <c r="M1521" t="s">
        <v>4780</v>
      </c>
      <c r="Z1521" s="32" t="str">
        <f>IFERROR(VLOOKUP(ROWS($Z$2:Z1521),K1521:$L$6000,2,0),"")</f>
        <v/>
      </c>
      <c r="AA1521" t="str">
        <f>IFERROR(VLOOKUP(ROWS($AA$2:AA1521),K1521:$M$6000,3,0),"")</f>
        <v/>
      </c>
    </row>
    <row r="1522" spans="11:27" customFormat="1">
      <c r="K1522">
        <f>IF(ISNUMBER(SEARCH($A$3,L1522)),MAX($K$1:K1521)+1,0)</f>
        <v>0</v>
      </c>
      <c r="L1522" t="s">
        <v>4778</v>
      </c>
      <c r="M1522" t="s">
        <v>4779</v>
      </c>
      <c r="Z1522" s="32" t="str">
        <f>IFERROR(VLOOKUP(ROWS($Z$2:Z1522),K1522:$L$6000,2,0),"")</f>
        <v/>
      </c>
      <c r="AA1522" t="str">
        <f>IFERROR(VLOOKUP(ROWS($AA$2:AA1522),K1522:$M$6000,3,0),"")</f>
        <v/>
      </c>
    </row>
    <row r="1523" spans="11:27" customFormat="1">
      <c r="K1523">
        <f>IF(ISNUMBER(SEARCH($A$3,L1523)),MAX($K$1:K1522)+1,0)</f>
        <v>0</v>
      </c>
      <c r="L1523" t="s">
        <v>4778</v>
      </c>
      <c r="M1523" t="s">
        <v>4777</v>
      </c>
      <c r="Z1523" s="32" t="str">
        <f>IFERROR(VLOOKUP(ROWS($Z$2:Z1523),K1523:$L$6000,2,0),"")</f>
        <v/>
      </c>
      <c r="AA1523" t="str">
        <f>IFERROR(VLOOKUP(ROWS($AA$2:AA1523),K1523:$M$6000,3,0),"")</f>
        <v/>
      </c>
    </row>
    <row r="1524" spans="11:27" customFormat="1">
      <c r="K1524">
        <f>IF(ISNUMBER(SEARCH($A$3,L1524)),MAX($K$1:K1523)+1,0)</f>
        <v>0</v>
      </c>
      <c r="L1524" t="s">
        <v>4776</v>
      </c>
      <c r="M1524" t="s">
        <v>4775</v>
      </c>
      <c r="Z1524" s="32" t="str">
        <f>IFERROR(VLOOKUP(ROWS($Z$2:Z1524),K1524:$L$6000,2,0),"")</f>
        <v/>
      </c>
      <c r="AA1524" t="str">
        <f>IFERROR(VLOOKUP(ROWS($AA$2:AA1524),K1524:$M$6000,3,0),"")</f>
        <v/>
      </c>
    </row>
    <row r="1525" spans="11:27" customFormat="1">
      <c r="K1525">
        <f>IF(ISNUMBER(SEARCH($A$3,L1525)),MAX($K$1:K1524)+1,0)</f>
        <v>0</v>
      </c>
      <c r="L1525" t="s">
        <v>4774</v>
      </c>
      <c r="M1525" t="s">
        <v>4773</v>
      </c>
      <c r="Z1525" s="32" t="str">
        <f>IFERROR(VLOOKUP(ROWS($Z$2:Z1525),K1525:$L$6000,2,0),"")</f>
        <v/>
      </c>
      <c r="AA1525" t="str">
        <f>IFERROR(VLOOKUP(ROWS($AA$2:AA1525),K1525:$M$6000,3,0),"")</f>
        <v/>
      </c>
    </row>
    <row r="1526" spans="11:27" customFormat="1">
      <c r="K1526">
        <f>IF(ISNUMBER(SEARCH($A$3,L1526)),MAX($K$1:K1525)+1,0)</f>
        <v>0</v>
      </c>
      <c r="L1526" t="s">
        <v>4771</v>
      </c>
      <c r="M1526" t="s">
        <v>4772</v>
      </c>
      <c r="Z1526" s="32" t="str">
        <f>IFERROR(VLOOKUP(ROWS($Z$2:Z1526),K1526:$L$6000,2,0),"")</f>
        <v/>
      </c>
      <c r="AA1526" t="str">
        <f>IFERROR(VLOOKUP(ROWS($AA$2:AA1526),K1526:$M$6000,3,0),"")</f>
        <v/>
      </c>
    </row>
    <row r="1527" spans="11:27" customFormat="1">
      <c r="K1527">
        <f>IF(ISNUMBER(SEARCH($A$3,L1527)),MAX($K$1:K1526)+1,0)</f>
        <v>0</v>
      </c>
      <c r="L1527" t="s">
        <v>4771</v>
      </c>
      <c r="M1527" t="s">
        <v>4770</v>
      </c>
      <c r="Z1527" s="32" t="str">
        <f>IFERROR(VLOOKUP(ROWS($Z$2:Z1527),K1527:$L$6000,2,0),"")</f>
        <v/>
      </c>
      <c r="AA1527" t="str">
        <f>IFERROR(VLOOKUP(ROWS($AA$2:AA1527),K1527:$M$6000,3,0),"")</f>
        <v/>
      </c>
    </row>
    <row r="1528" spans="11:27" customFormat="1">
      <c r="K1528">
        <f>IF(ISNUMBER(SEARCH($A$3,L1528)),MAX($K$1:K1527)+1,0)</f>
        <v>0</v>
      </c>
      <c r="L1528" t="s">
        <v>4768</v>
      </c>
      <c r="M1528" t="s">
        <v>4769</v>
      </c>
      <c r="Z1528" s="32" t="str">
        <f>IFERROR(VLOOKUP(ROWS($Z$2:Z1528),K1528:$L$6000,2,0),"")</f>
        <v/>
      </c>
      <c r="AA1528" t="str">
        <f>IFERROR(VLOOKUP(ROWS($AA$2:AA1528),K1528:$M$6000,3,0),"")</f>
        <v/>
      </c>
    </row>
    <row r="1529" spans="11:27" customFormat="1">
      <c r="K1529">
        <f>IF(ISNUMBER(SEARCH($A$3,L1529)),MAX($K$1:K1528)+1,0)</f>
        <v>0</v>
      </c>
      <c r="L1529" t="s">
        <v>4768</v>
      </c>
      <c r="M1529" t="s">
        <v>4767</v>
      </c>
      <c r="Z1529" s="32" t="str">
        <f>IFERROR(VLOOKUP(ROWS($Z$2:Z1529),K1529:$L$6000,2,0),"")</f>
        <v/>
      </c>
      <c r="AA1529" t="str">
        <f>IFERROR(VLOOKUP(ROWS($AA$2:AA1529),K1529:$M$6000,3,0),"")</f>
        <v/>
      </c>
    </row>
    <row r="1530" spans="11:27" customFormat="1">
      <c r="K1530">
        <f>IF(ISNUMBER(SEARCH($A$3,L1530)),MAX($K$1:K1529)+1,0)</f>
        <v>0</v>
      </c>
      <c r="L1530" t="s">
        <v>4765</v>
      </c>
      <c r="M1530" t="s">
        <v>4766</v>
      </c>
      <c r="Z1530" s="32" t="str">
        <f>IFERROR(VLOOKUP(ROWS($Z$2:Z1530),K1530:$L$6000,2,0),"")</f>
        <v/>
      </c>
      <c r="AA1530" t="str">
        <f>IFERROR(VLOOKUP(ROWS($AA$2:AA1530),K1530:$M$6000,3,0),"")</f>
        <v/>
      </c>
    </row>
    <row r="1531" spans="11:27" customFormat="1">
      <c r="K1531">
        <f>IF(ISNUMBER(SEARCH($A$3,L1531)),MAX($K$1:K1530)+1,0)</f>
        <v>0</v>
      </c>
      <c r="L1531" t="s">
        <v>4765</v>
      </c>
      <c r="M1531" t="s">
        <v>4764</v>
      </c>
      <c r="Z1531" s="32" t="str">
        <f>IFERROR(VLOOKUP(ROWS($Z$2:Z1531),K1531:$L$6000,2,0),"")</f>
        <v/>
      </c>
      <c r="AA1531" t="str">
        <f>IFERROR(VLOOKUP(ROWS($AA$2:AA1531),K1531:$M$6000,3,0),"")</f>
        <v/>
      </c>
    </row>
    <row r="1532" spans="11:27" customFormat="1">
      <c r="K1532">
        <f>IF(ISNUMBER(SEARCH($A$3,L1532)),MAX($K$1:K1531)+1,0)</f>
        <v>0</v>
      </c>
      <c r="L1532" t="s">
        <v>4762</v>
      </c>
      <c r="M1532" t="s">
        <v>4763</v>
      </c>
      <c r="Z1532" s="32" t="str">
        <f>IFERROR(VLOOKUP(ROWS($Z$2:Z1532),K1532:$L$6000,2,0),"")</f>
        <v/>
      </c>
      <c r="AA1532" t="str">
        <f>IFERROR(VLOOKUP(ROWS($AA$2:AA1532),K1532:$M$6000,3,0),"")</f>
        <v/>
      </c>
    </row>
    <row r="1533" spans="11:27" customFormat="1">
      <c r="K1533">
        <f>IF(ISNUMBER(SEARCH($A$3,L1533)),MAX($K$1:K1532)+1,0)</f>
        <v>0</v>
      </c>
      <c r="L1533" t="s">
        <v>4762</v>
      </c>
      <c r="M1533" t="s">
        <v>4761</v>
      </c>
      <c r="Z1533" s="32" t="str">
        <f>IFERROR(VLOOKUP(ROWS($Z$2:Z1533),K1533:$L$6000,2,0),"")</f>
        <v/>
      </c>
      <c r="AA1533" t="str">
        <f>IFERROR(VLOOKUP(ROWS($AA$2:AA1533),K1533:$M$6000,3,0),"")</f>
        <v/>
      </c>
    </row>
    <row r="1534" spans="11:27" customFormat="1">
      <c r="K1534">
        <f>IF(ISNUMBER(SEARCH($A$3,L1534)),MAX($K$1:K1533)+1,0)</f>
        <v>0</v>
      </c>
      <c r="L1534" t="s">
        <v>4759</v>
      </c>
      <c r="M1534" t="s">
        <v>4760</v>
      </c>
      <c r="Z1534" s="32" t="str">
        <f>IFERROR(VLOOKUP(ROWS($Z$2:Z1534),K1534:$L$6000,2,0),"")</f>
        <v/>
      </c>
      <c r="AA1534" t="str">
        <f>IFERROR(VLOOKUP(ROWS($AA$2:AA1534),K1534:$M$6000,3,0),"")</f>
        <v/>
      </c>
    </row>
    <row r="1535" spans="11:27" customFormat="1">
      <c r="K1535">
        <f>IF(ISNUMBER(SEARCH($A$3,L1535)),MAX($K$1:K1534)+1,0)</f>
        <v>0</v>
      </c>
      <c r="L1535" t="s">
        <v>4759</v>
      </c>
      <c r="M1535" t="s">
        <v>4758</v>
      </c>
      <c r="Z1535" s="32" t="str">
        <f>IFERROR(VLOOKUP(ROWS($Z$2:Z1535),K1535:$L$6000,2,0),"")</f>
        <v/>
      </c>
      <c r="AA1535" t="str">
        <f>IFERROR(VLOOKUP(ROWS($AA$2:AA1535),K1535:$M$6000,3,0),"")</f>
        <v/>
      </c>
    </row>
    <row r="1536" spans="11:27" customFormat="1">
      <c r="K1536">
        <f>IF(ISNUMBER(SEARCH($A$3,L1536)),MAX($K$1:K1535)+1,0)</f>
        <v>0</v>
      </c>
      <c r="L1536" t="s">
        <v>4756</v>
      </c>
      <c r="M1536" t="s">
        <v>4757</v>
      </c>
      <c r="Z1536" s="32" t="str">
        <f>IFERROR(VLOOKUP(ROWS($Z$2:Z1536),K1536:$L$6000,2,0),"")</f>
        <v/>
      </c>
      <c r="AA1536" t="str">
        <f>IFERROR(VLOOKUP(ROWS($AA$2:AA1536),K1536:$M$6000,3,0),"")</f>
        <v/>
      </c>
    </row>
    <row r="1537" spans="11:27" customFormat="1">
      <c r="K1537">
        <f>IF(ISNUMBER(SEARCH($A$3,L1537)),MAX($K$1:K1536)+1,0)</f>
        <v>0</v>
      </c>
      <c r="L1537" t="s">
        <v>4756</v>
      </c>
      <c r="M1537" t="s">
        <v>4755</v>
      </c>
      <c r="Z1537" s="32" t="str">
        <f>IFERROR(VLOOKUP(ROWS($Z$2:Z1537),K1537:$L$6000,2,0),"")</f>
        <v/>
      </c>
      <c r="AA1537" t="str">
        <f>IFERROR(VLOOKUP(ROWS($AA$2:AA1537),K1537:$M$6000,3,0),"")</f>
        <v/>
      </c>
    </row>
    <row r="1538" spans="11:27" customFormat="1">
      <c r="K1538">
        <f>IF(ISNUMBER(SEARCH($A$3,L1538)),MAX($K$1:K1537)+1,0)</f>
        <v>0</v>
      </c>
      <c r="L1538" t="s">
        <v>4754</v>
      </c>
      <c r="M1538" t="s">
        <v>4753</v>
      </c>
      <c r="Z1538" s="32" t="str">
        <f>IFERROR(VLOOKUP(ROWS($Z$2:Z1538),K1538:$L$6000,2,0),"")</f>
        <v/>
      </c>
      <c r="AA1538" t="str">
        <f>IFERROR(VLOOKUP(ROWS($AA$2:AA1538),K1538:$M$6000,3,0),"")</f>
        <v/>
      </c>
    </row>
    <row r="1539" spans="11:27" customFormat="1">
      <c r="K1539">
        <f>IF(ISNUMBER(SEARCH($A$3,L1539)),MAX($K$1:K1538)+1,0)</f>
        <v>0</v>
      </c>
      <c r="L1539" t="s">
        <v>4752</v>
      </c>
      <c r="M1539" t="s">
        <v>4751</v>
      </c>
      <c r="Z1539" s="32" t="str">
        <f>IFERROR(VLOOKUP(ROWS($Z$2:Z1539),K1539:$L$6000,2,0),"")</f>
        <v/>
      </c>
      <c r="AA1539" t="str">
        <f>IFERROR(VLOOKUP(ROWS($AA$2:AA1539),K1539:$M$6000,3,0),"")</f>
        <v/>
      </c>
    </row>
    <row r="1540" spans="11:27" customFormat="1">
      <c r="K1540">
        <f>IF(ISNUMBER(SEARCH($A$3,L1540)),MAX($K$1:K1539)+1,0)</f>
        <v>0</v>
      </c>
      <c r="L1540" t="s">
        <v>4749</v>
      </c>
      <c r="M1540" t="s">
        <v>4750</v>
      </c>
      <c r="Z1540" s="32" t="str">
        <f>IFERROR(VLOOKUP(ROWS($Z$2:Z1540),K1540:$L$6000,2,0),"")</f>
        <v/>
      </c>
      <c r="AA1540" t="str">
        <f>IFERROR(VLOOKUP(ROWS($AA$2:AA1540),K1540:$M$6000,3,0),"")</f>
        <v/>
      </c>
    </row>
    <row r="1541" spans="11:27" customFormat="1">
      <c r="K1541">
        <f>IF(ISNUMBER(SEARCH($A$3,L1541)),MAX($K$1:K1540)+1,0)</f>
        <v>0</v>
      </c>
      <c r="L1541" t="s">
        <v>4749</v>
      </c>
      <c r="M1541" t="s">
        <v>4748</v>
      </c>
      <c r="Z1541" s="32" t="str">
        <f>IFERROR(VLOOKUP(ROWS($Z$2:Z1541),K1541:$L$6000,2,0),"")</f>
        <v/>
      </c>
      <c r="AA1541" t="str">
        <f>IFERROR(VLOOKUP(ROWS($AA$2:AA1541),K1541:$M$6000,3,0),"")</f>
        <v/>
      </c>
    </row>
    <row r="1542" spans="11:27" customFormat="1">
      <c r="K1542">
        <f>IF(ISNUMBER(SEARCH($A$3,L1542)),MAX($K$1:K1541)+1,0)</f>
        <v>0</v>
      </c>
      <c r="L1542" t="s">
        <v>4746</v>
      </c>
      <c r="M1542" t="s">
        <v>4747</v>
      </c>
      <c r="Z1542" s="32" t="str">
        <f>IFERROR(VLOOKUP(ROWS($Z$2:Z1542),K1542:$L$6000,2,0),"")</f>
        <v/>
      </c>
      <c r="AA1542" t="str">
        <f>IFERROR(VLOOKUP(ROWS($AA$2:AA1542),K1542:$M$6000,3,0),"")</f>
        <v/>
      </c>
    </row>
    <row r="1543" spans="11:27" customFormat="1">
      <c r="K1543">
        <f>IF(ISNUMBER(SEARCH($A$3,L1543)),MAX($K$1:K1542)+1,0)</f>
        <v>0</v>
      </c>
      <c r="L1543" t="s">
        <v>4746</v>
      </c>
      <c r="M1543" t="s">
        <v>4745</v>
      </c>
      <c r="Z1543" s="32" t="str">
        <f>IFERROR(VLOOKUP(ROWS($Z$2:Z1543),K1543:$L$6000,2,0),"")</f>
        <v/>
      </c>
      <c r="AA1543" t="str">
        <f>IFERROR(VLOOKUP(ROWS($AA$2:AA1543),K1543:$M$6000,3,0),"")</f>
        <v/>
      </c>
    </row>
    <row r="1544" spans="11:27" customFormat="1">
      <c r="K1544">
        <f>IF(ISNUMBER(SEARCH($A$3,L1544)),MAX($K$1:K1543)+1,0)</f>
        <v>0</v>
      </c>
      <c r="L1544" t="s">
        <v>4743</v>
      </c>
      <c r="M1544" t="s">
        <v>4744</v>
      </c>
      <c r="Z1544" s="32" t="str">
        <f>IFERROR(VLOOKUP(ROWS($Z$2:Z1544),K1544:$L$6000,2,0),"")</f>
        <v/>
      </c>
      <c r="AA1544" t="str">
        <f>IFERROR(VLOOKUP(ROWS($AA$2:AA1544),K1544:$M$6000,3,0),"")</f>
        <v/>
      </c>
    </row>
    <row r="1545" spans="11:27" customFormat="1">
      <c r="K1545">
        <f>IF(ISNUMBER(SEARCH($A$3,L1545)),MAX($K$1:K1544)+1,0)</f>
        <v>0</v>
      </c>
      <c r="L1545" t="s">
        <v>4743</v>
      </c>
      <c r="M1545" t="s">
        <v>4742</v>
      </c>
      <c r="Z1545" s="32" t="str">
        <f>IFERROR(VLOOKUP(ROWS($Z$2:Z1545),K1545:$L$6000,2,0),"")</f>
        <v/>
      </c>
      <c r="AA1545" t="str">
        <f>IFERROR(VLOOKUP(ROWS($AA$2:AA1545),K1545:$M$6000,3,0),"")</f>
        <v/>
      </c>
    </row>
    <row r="1546" spans="11:27" customFormat="1">
      <c r="K1546">
        <f>IF(ISNUMBER(SEARCH($A$3,L1546)),MAX($K$1:K1545)+1,0)</f>
        <v>0</v>
      </c>
      <c r="L1546" t="s">
        <v>4740</v>
      </c>
      <c r="M1546" t="s">
        <v>4741</v>
      </c>
      <c r="Z1546" s="32" t="str">
        <f>IFERROR(VLOOKUP(ROWS($Z$2:Z1546),K1546:$L$6000,2,0),"")</f>
        <v/>
      </c>
      <c r="AA1546" t="str">
        <f>IFERROR(VLOOKUP(ROWS($AA$2:AA1546),K1546:$M$6000,3,0),"")</f>
        <v/>
      </c>
    </row>
    <row r="1547" spans="11:27" customFormat="1">
      <c r="K1547">
        <f>IF(ISNUMBER(SEARCH($A$3,L1547)),MAX($K$1:K1546)+1,0)</f>
        <v>0</v>
      </c>
      <c r="L1547" t="s">
        <v>4740</v>
      </c>
      <c r="M1547" t="s">
        <v>4739</v>
      </c>
      <c r="Z1547" s="32" t="str">
        <f>IFERROR(VLOOKUP(ROWS($Z$2:Z1547),K1547:$L$6000,2,0),"")</f>
        <v/>
      </c>
      <c r="AA1547" t="str">
        <f>IFERROR(VLOOKUP(ROWS($AA$2:AA1547),K1547:$M$6000,3,0),"")</f>
        <v/>
      </c>
    </row>
    <row r="1548" spans="11:27" customFormat="1">
      <c r="K1548">
        <f>IF(ISNUMBER(SEARCH($A$3,L1548)),MAX($K$1:K1547)+1,0)</f>
        <v>0</v>
      </c>
      <c r="L1548" t="s">
        <v>4738</v>
      </c>
      <c r="M1548" t="s">
        <v>4737</v>
      </c>
      <c r="Z1548" s="32" t="str">
        <f>IFERROR(VLOOKUP(ROWS($Z$2:Z1548),K1548:$L$6000,2,0),"")</f>
        <v/>
      </c>
      <c r="AA1548" t="str">
        <f>IFERROR(VLOOKUP(ROWS($AA$2:AA1548),K1548:$M$6000,3,0),"")</f>
        <v/>
      </c>
    </row>
    <row r="1549" spans="11:27" customFormat="1">
      <c r="K1549">
        <f>IF(ISNUMBER(SEARCH($A$3,L1549)),MAX($K$1:K1548)+1,0)</f>
        <v>0</v>
      </c>
      <c r="L1549" t="s">
        <v>4735</v>
      </c>
      <c r="M1549" t="s">
        <v>4736</v>
      </c>
      <c r="Z1549" s="32" t="str">
        <f>IFERROR(VLOOKUP(ROWS($Z$2:Z1549),K1549:$L$6000,2,0),"")</f>
        <v/>
      </c>
      <c r="AA1549" t="str">
        <f>IFERROR(VLOOKUP(ROWS($AA$2:AA1549),K1549:$M$6000,3,0),"")</f>
        <v/>
      </c>
    </row>
    <row r="1550" spans="11:27" customFormat="1">
      <c r="K1550">
        <f>IF(ISNUMBER(SEARCH($A$3,L1550)),MAX($K$1:K1549)+1,0)</f>
        <v>0</v>
      </c>
      <c r="L1550" t="s">
        <v>4735</v>
      </c>
      <c r="M1550" t="s">
        <v>4734</v>
      </c>
      <c r="Z1550" s="32" t="str">
        <f>IFERROR(VLOOKUP(ROWS($Z$2:Z1550),K1550:$L$6000,2,0),"")</f>
        <v/>
      </c>
      <c r="AA1550" t="str">
        <f>IFERROR(VLOOKUP(ROWS($AA$2:AA1550),K1550:$M$6000,3,0),"")</f>
        <v/>
      </c>
    </row>
    <row r="1551" spans="11:27" customFormat="1">
      <c r="K1551">
        <f>IF(ISNUMBER(SEARCH($A$3,L1551)),MAX($K$1:K1550)+1,0)</f>
        <v>0</v>
      </c>
      <c r="L1551" t="s">
        <v>4732</v>
      </c>
      <c r="M1551" t="s">
        <v>4733</v>
      </c>
      <c r="Z1551" s="32" t="str">
        <f>IFERROR(VLOOKUP(ROWS($Z$2:Z1551),K1551:$L$6000,2,0),"")</f>
        <v/>
      </c>
      <c r="AA1551" t="str">
        <f>IFERROR(VLOOKUP(ROWS($AA$2:AA1551),K1551:$M$6000,3,0),"")</f>
        <v/>
      </c>
    </row>
    <row r="1552" spans="11:27" customFormat="1">
      <c r="K1552">
        <f>IF(ISNUMBER(SEARCH($A$3,L1552)),MAX($K$1:K1551)+1,0)</f>
        <v>0</v>
      </c>
      <c r="L1552" t="s">
        <v>4732</v>
      </c>
      <c r="M1552" t="s">
        <v>4731</v>
      </c>
      <c r="Z1552" s="32" t="str">
        <f>IFERROR(VLOOKUP(ROWS($Z$2:Z1552),K1552:$L$6000,2,0),"")</f>
        <v/>
      </c>
      <c r="AA1552" t="str">
        <f>IFERROR(VLOOKUP(ROWS($AA$2:AA1552),K1552:$M$6000,3,0),"")</f>
        <v/>
      </c>
    </row>
    <row r="1553" spans="11:27" customFormat="1">
      <c r="K1553">
        <f>IF(ISNUMBER(SEARCH($A$3,L1553)),MAX($K$1:K1552)+1,0)</f>
        <v>0</v>
      </c>
      <c r="L1553" t="s">
        <v>4729</v>
      </c>
      <c r="M1553" t="s">
        <v>4730</v>
      </c>
      <c r="Z1553" s="32" t="str">
        <f>IFERROR(VLOOKUP(ROWS($Z$2:Z1553),K1553:$L$6000,2,0),"")</f>
        <v/>
      </c>
      <c r="AA1553" t="str">
        <f>IFERROR(VLOOKUP(ROWS($AA$2:AA1553),K1553:$M$6000,3,0),"")</f>
        <v/>
      </c>
    </row>
    <row r="1554" spans="11:27" customFormat="1">
      <c r="K1554">
        <f>IF(ISNUMBER(SEARCH($A$3,L1554)),MAX($K$1:K1553)+1,0)</f>
        <v>0</v>
      </c>
      <c r="L1554" t="s">
        <v>4729</v>
      </c>
      <c r="M1554" t="s">
        <v>4728</v>
      </c>
      <c r="Z1554" s="32" t="str">
        <f>IFERROR(VLOOKUP(ROWS($Z$2:Z1554),K1554:$L$6000,2,0),"")</f>
        <v/>
      </c>
      <c r="AA1554" t="str">
        <f>IFERROR(VLOOKUP(ROWS($AA$2:AA1554),K1554:$M$6000,3,0),"")</f>
        <v/>
      </c>
    </row>
    <row r="1555" spans="11:27" customFormat="1">
      <c r="K1555">
        <f>IF(ISNUMBER(SEARCH($A$3,L1555)),MAX($K$1:K1554)+1,0)</f>
        <v>0</v>
      </c>
      <c r="L1555" t="s">
        <v>4727</v>
      </c>
      <c r="M1555" t="s">
        <v>4726</v>
      </c>
      <c r="Z1555" s="32" t="str">
        <f>IFERROR(VLOOKUP(ROWS($Z$2:Z1555),K1555:$L$6000,2,0),"")</f>
        <v/>
      </c>
      <c r="AA1555" t="str">
        <f>IFERROR(VLOOKUP(ROWS($AA$2:AA1555),K1555:$M$6000,3,0),"")</f>
        <v/>
      </c>
    </row>
    <row r="1556" spans="11:27" customFormat="1">
      <c r="K1556">
        <f>IF(ISNUMBER(SEARCH($A$3,L1556)),MAX($K$1:K1555)+1,0)</f>
        <v>0</v>
      </c>
      <c r="L1556" t="s">
        <v>4725</v>
      </c>
      <c r="M1556" t="s">
        <v>4724</v>
      </c>
      <c r="Z1556" s="32" t="str">
        <f>IFERROR(VLOOKUP(ROWS($Z$2:Z1556),K1556:$L$6000,2,0),"")</f>
        <v/>
      </c>
      <c r="AA1556" t="str">
        <f>IFERROR(VLOOKUP(ROWS($AA$2:AA1556),K1556:$M$6000,3,0),"")</f>
        <v/>
      </c>
    </row>
    <row r="1557" spans="11:27" customFormat="1">
      <c r="K1557">
        <f>IF(ISNUMBER(SEARCH($A$3,L1557)),MAX($K$1:K1556)+1,0)</f>
        <v>0</v>
      </c>
      <c r="L1557" t="s">
        <v>4723</v>
      </c>
      <c r="M1557" t="s">
        <v>4722</v>
      </c>
      <c r="Z1557" s="32" t="str">
        <f>IFERROR(VLOOKUP(ROWS($Z$2:Z1557),K1557:$L$6000,2,0),"")</f>
        <v/>
      </c>
      <c r="AA1557" t="str">
        <f>IFERROR(VLOOKUP(ROWS($AA$2:AA1557),K1557:$M$6000,3,0),"")</f>
        <v/>
      </c>
    </row>
    <row r="1558" spans="11:27" customFormat="1">
      <c r="K1558">
        <f>IF(ISNUMBER(SEARCH($A$3,L1558)),MAX($K$1:K1557)+1,0)</f>
        <v>0</v>
      </c>
      <c r="L1558" t="s">
        <v>4720</v>
      </c>
      <c r="M1558" t="s">
        <v>4721</v>
      </c>
      <c r="Z1558" s="32" t="str">
        <f>IFERROR(VLOOKUP(ROWS($Z$2:Z1558),K1558:$L$6000,2,0),"")</f>
        <v/>
      </c>
      <c r="AA1558" t="str">
        <f>IFERROR(VLOOKUP(ROWS($AA$2:AA1558),K1558:$M$6000,3,0),"")</f>
        <v/>
      </c>
    </row>
    <row r="1559" spans="11:27" customFormat="1">
      <c r="K1559">
        <f>IF(ISNUMBER(SEARCH($A$3,L1559)),MAX($K$1:K1558)+1,0)</f>
        <v>0</v>
      </c>
      <c r="L1559" t="s">
        <v>4720</v>
      </c>
      <c r="M1559" t="s">
        <v>4719</v>
      </c>
      <c r="Z1559" s="32" t="str">
        <f>IFERROR(VLOOKUP(ROWS($Z$2:Z1559),K1559:$L$6000,2,0),"")</f>
        <v/>
      </c>
      <c r="AA1559" t="str">
        <f>IFERROR(VLOOKUP(ROWS($AA$2:AA1559),K1559:$M$6000,3,0),"")</f>
        <v/>
      </c>
    </row>
    <row r="1560" spans="11:27" customFormat="1">
      <c r="K1560">
        <f>IF(ISNUMBER(SEARCH($A$3,L1560)),MAX($K$1:K1559)+1,0)</f>
        <v>0</v>
      </c>
      <c r="L1560" t="s">
        <v>4717</v>
      </c>
      <c r="M1560" t="s">
        <v>4718</v>
      </c>
      <c r="Z1560" s="32" t="str">
        <f>IFERROR(VLOOKUP(ROWS($Z$2:Z1560),K1560:$L$6000,2,0),"")</f>
        <v/>
      </c>
      <c r="AA1560" t="str">
        <f>IFERROR(VLOOKUP(ROWS($AA$2:AA1560),K1560:$M$6000,3,0),"")</f>
        <v/>
      </c>
    </row>
    <row r="1561" spans="11:27" customFormat="1">
      <c r="K1561">
        <f>IF(ISNUMBER(SEARCH($A$3,L1561)),MAX($K$1:K1560)+1,0)</f>
        <v>0</v>
      </c>
      <c r="L1561" t="s">
        <v>4717</v>
      </c>
      <c r="M1561" t="s">
        <v>4716</v>
      </c>
      <c r="Z1561" s="32" t="str">
        <f>IFERROR(VLOOKUP(ROWS($Z$2:Z1561),K1561:$L$6000,2,0),"")</f>
        <v/>
      </c>
      <c r="AA1561" t="str">
        <f>IFERROR(VLOOKUP(ROWS($AA$2:AA1561),K1561:$M$6000,3,0),"")</f>
        <v/>
      </c>
    </row>
    <row r="1562" spans="11:27" customFormat="1">
      <c r="K1562">
        <f>IF(ISNUMBER(SEARCH($A$3,L1562)),MAX($K$1:K1561)+1,0)</f>
        <v>0</v>
      </c>
      <c r="L1562" t="s">
        <v>4715</v>
      </c>
      <c r="M1562" t="s">
        <v>4714</v>
      </c>
      <c r="Z1562" s="32" t="str">
        <f>IFERROR(VLOOKUP(ROWS($Z$2:Z1562),K1562:$L$6000,2,0),"")</f>
        <v/>
      </c>
      <c r="AA1562" t="str">
        <f>IFERROR(VLOOKUP(ROWS($AA$2:AA1562),K1562:$M$6000,3,0),"")</f>
        <v/>
      </c>
    </row>
    <row r="1563" spans="11:27" customFormat="1">
      <c r="K1563">
        <f>IF(ISNUMBER(SEARCH($A$3,L1563)),MAX($K$1:K1562)+1,0)</f>
        <v>0</v>
      </c>
      <c r="L1563" t="s">
        <v>4713</v>
      </c>
      <c r="M1563" t="s">
        <v>4712</v>
      </c>
      <c r="Z1563" s="32" t="str">
        <f>IFERROR(VLOOKUP(ROWS($Z$2:Z1563),K1563:$L$6000,2,0),"")</f>
        <v/>
      </c>
      <c r="AA1563" t="str">
        <f>IFERROR(VLOOKUP(ROWS($AA$2:AA1563),K1563:$M$6000,3,0),"")</f>
        <v/>
      </c>
    </row>
    <row r="1564" spans="11:27" customFormat="1">
      <c r="K1564">
        <f>IF(ISNUMBER(SEARCH($A$3,L1564)),MAX($K$1:K1563)+1,0)</f>
        <v>0</v>
      </c>
      <c r="L1564" t="s">
        <v>4710</v>
      </c>
      <c r="M1564" t="s">
        <v>4711</v>
      </c>
      <c r="Z1564" s="32" t="str">
        <f>IFERROR(VLOOKUP(ROWS($Z$2:Z1564),K1564:$L$6000,2,0),"")</f>
        <v/>
      </c>
      <c r="AA1564" t="str">
        <f>IFERROR(VLOOKUP(ROWS($AA$2:AA1564),K1564:$M$6000,3,0),"")</f>
        <v/>
      </c>
    </row>
    <row r="1565" spans="11:27" customFormat="1">
      <c r="K1565">
        <f>IF(ISNUMBER(SEARCH($A$3,L1565)),MAX($K$1:K1564)+1,0)</f>
        <v>0</v>
      </c>
      <c r="L1565" t="s">
        <v>4710</v>
      </c>
      <c r="M1565" t="s">
        <v>4709</v>
      </c>
      <c r="Z1565" s="32" t="str">
        <f>IFERROR(VLOOKUP(ROWS($Z$2:Z1565),K1565:$L$6000,2,0),"")</f>
        <v/>
      </c>
      <c r="AA1565" t="str">
        <f>IFERROR(VLOOKUP(ROWS($AA$2:AA1565),K1565:$M$6000,3,0),"")</f>
        <v/>
      </c>
    </row>
    <row r="1566" spans="11:27" customFormat="1">
      <c r="K1566">
        <f>IF(ISNUMBER(SEARCH($A$3,L1566)),MAX($K$1:K1565)+1,0)</f>
        <v>0</v>
      </c>
      <c r="L1566" t="s">
        <v>4708</v>
      </c>
      <c r="M1566" t="s">
        <v>4707</v>
      </c>
      <c r="Z1566" s="32" t="str">
        <f>IFERROR(VLOOKUP(ROWS($Z$2:Z1566),K1566:$L$6000,2,0),"")</f>
        <v/>
      </c>
      <c r="AA1566" t="str">
        <f>IFERROR(VLOOKUP(ROWS($AA$2:AA1566),K1566:$M$6000,3,0),"")</f>
        <v/>
      </c>
    </row>
    <row r="1567" spans="11:27" customFormat="1">
      <c r="K1567">
        <f>IF(ISNUMBER(SEARCH($A$3,L1567)),MAX($K$1:K1566)+1,0)</f>
        <v>0</v>
      </c>
      <c r="L1567" t="s">
        <v>4706</v>
      </c>
      <c r="M1567" t="s">
        <v>4705</v>
      </c>
      <c r="Z1567" s="32" t="str">
        <f>IFERROR(VLOOKUP(ROWS($Z$2:Z1567),K1567:$L$6000,2,0),"")</f>
        <v/>
      </c>
      <c r="AA1567" t="str">
        <f>IFERROR(VLOOKUP(ROWS($AA$2:AA1567),K1567:$M$6000,3,0),"")</f>
        <v/>
      </c>
    </row>
    <row r="1568" spans="11:27" customFormat="1">
      <c r="K1568">
        <f>IF(ISNUMBER(SEARCH($A$3,L1568)),MAX($K$1:K1567)+1,0)</f>
        <v>0</v>
      </c>
      <c r="L1568" t="s">
        <v>4704</v>
      </c>
      <c r="M1568" t="s">
        <v>4703</v>
      </c>
      <c r="Z1568" s="32" t="str">
        <f>IFERROR(VLOOKUP(ROWS($Z$2:Z1568),K1568:$L$6000,2,0),"")</f>
        <v/>
      </c>
      <c r="AA1568" t="str">
        <f>IFERROR(VLOOKUP(ROWS($AA$2:AA1568),K1568:$M$6000,3,0),"")</f>
        <v/>
      </c>
    </row>
    <row r="1569" spans="11:27" customFormat="1">
      <c r="K1569">
        <f>IF(ISNUMBER(SEARCH($A$3,L1569)),MAX($K$1:K1568)+1,0)</f>
        <v>0</v>
      </c>
      <c r="L1569" t="s">
        <v>4702</v>
      </c>
      <c r="M1569" t="s">
        <v>4701</v>
      </c>
      <c r="Z1569" s="32" t="str">
        <f>IFERROR(VLOOKUP(ROWS($Z$2:Z1569),K1569:$L$6000,2,0),"")</f>
        <v/>
      </c>
      <c r="AA1569" t="str">
        <f>IFERROR(VLOOKUP(ROWS($AA$2:AA1569),K1569:$M$6000,3,0),"")</f>
        <v/>
      </c>
    </row>
    <row r="1570" spans="11:27" customFormat="1">
      <c r="K1570">
        <f>IF(ISNUMBER(SEARCH($A$3,L1570)),MAX($K$1:K1569)+1,0)</f>
        <v>0</v>
      </c>
      <c r="L1570" t="s">
        <v>4700</v>
      </c>
      <c r="M1570" t="s">
        <v>4699</v>
      </c>
      <c r="Z1570" s="32" t="str">
        <f>IFERROR(VLOOKUP(ROWS($Z$2:Z1570),K1570:$L$6000,2,0),"")</f>
        <v/>
      </c>
      <c r="AA1570" t="str">
        <f>IFERROR(VLOOKUP(ROWS($AA$2:AA1570),K1570:$M$6000,3,0),"")</f>
        <v/>
      </c>
    </row>
    <row r="1571" spans="11:27" customFormat="1">
      <c r="K1571">
        <f>IF(ISNUMBER(SEARCH($A$3,L1571)),MAX($K$1:K1570)+1,0)</f>
        <v>0</v>
      </c>
      <c r="L1571" t="s">
        <v>4698</v>
      </c>
      <c r="M1571" t="s">
        <v>4697</v>
      </c>
      <c r="Z1571" s="32" t="str">
        <f>IFERROR(VLOOKUP(ROWS($Z$2:Z1571),K1571:$L$6000,2,0),"")</f>
        <v/>
      </c>
      <c r="AA1571" t="str">
        <f>IFERROR(VLOOKUP(ROWS($AA$2:AA1571),K1571:$M$6000,3,0),"")</f>
        <v/>
      </c>
    </row>
    <row r="1572" spans="11:27" customFormat="1">
      <c r="K1572">
        <f>IF(ISNUMBER(SEARCH($A$3,L1572)),MAX($K$1:K1571)+1,0)</f>
        <v>0</v>
      </c>
      <c r="L1572" t="s">
        <v>4695</v>
      </c>
      <c r="M1572" t="s">
        <v>4696</v>
      </c>
      <c r="Z1572" s="32" t="str">
        <f>IFERROR(VLOOKUP(ROWS($Z$2:Z1572),K1572:$L$6000,2,0),"")</f>
        <v/>
      </c>
      <c r="AA1572" t="str">
        <f>IFERROR(VLOOKUP(ROWS($AA$2:AA1572),K1572:$M$6000,3,0),"")</f>
        <v/>
      </c>
    </row>
    <row r="1573" spans="11:27" customFormat="1">
      <c r="K1573">
        <f>IF(ISNUMBER(SEARCH($A$3,L1573)),MAX($K$1:K1572)+1,0)</f>
        <v>0</v>
      </c>
      <c r="L1573" t="s">
        <v>4695</v>
      </c>
      <c r="M1573" t="s">
        <v>4694</v>
      </c>
      <c r="Z1573" s="32" t="str">
        <f>IFERROR(VLOOKUP(ROWS($Z$2:Z1573),K1573:$L$6000,2,0),"")</f>
        <v/>
      </c>
      <c r="AA1573" t="str">
        <f>IFERROR(VLOOKUP(ROWS($AA$2:AA1573),K1573:$M$6000,3,0),"")</f>
        <v/>
      </c>
    </row>
    <row r="1574" spans="11:27" customFormat="1">
      <c r="K1574">
        <f>IF(ISNUMBER(SEARCH($A$3,L1574)),MAX($K$1:K1573)+1,0)</f>
        <v>0</v>
      </c>
      <c r="L1574" t="s">
        <v>4693</v>
      </c>
      <c r="M1574" t="s">
        <v>4692</v>
      </c>
      <c r="Z1574" s="32" t="str">
        <f>IFERROR(VLOOKUP(ROWS($Z$2:Z1574),K1574:$L$6000,2,0),"")</f>
        <v/>
      </c>
      <c r="AA1574" t="str">
        <f>IFERROR(VLOOKUP(ROWS($AA$2:AA1574),K1574:$M$6000,3,0),"")</f>
        <v/>
      </c>
    </row>
    <row r="1575" spans="11:27" customFormat="1">
      <c r="K1575">
        <f>IF(ISNUMBER(SEARCH($A$3,L1575)),MAX($K$1:K1574)+1,0)</f>
        <v>0</v>
      </c>
      <c r="L1575" t="s">
        <v>4691</v>
      </c>
      <c r="M1575" t="s">
        <v>4690</v>
      </c>
      <c r="Z1575" s="32" t="str">
        <f>IFERROR(VLOOKUP(ROWS($Z$2:Z1575),K1575:$L$6000,2,0),"")</f>
        <v/>
      </c>
      <c r="AA1575" t="str">
        <f>IFERROR(VLOOKUP(ROWS($AA$2:AA1575),K1575:$M$6000,3,0),"")</f>
        <v/>
      </c>
    </row>
    <row r="1576" spans="11:27" customFormat="1">
      <c r="K1576">
        <f>IF(ISNUMBER(SEARCH($A$3,L1576)),MAX($K$1:K1575)+1,0)</f>
        <v>0</v>
      </c>
      <c r="L1576" t="s">
        <v>4689</v>
      </c>
      <c r="M1576" t="s">
        <v>4688</v>
      </c>
      <c r="Z1576" s="32" t="str">
        <f>IFERROR(VLOOKUP(ROWS($Z$2:Z1576),K1576:$L$6000,2,0),"")</f>
        <v/>
      </c>
      <c r="AA1576" t="str">
        <f>IFERROR(VLOOKUP(ROWS($AA$2:AA1576),K1576:$M$6000,3,0),"")</f>
        <v/>
      </c>
    </row>
    <row r="1577" spans="11:27" customFormat="1">
      <c r="K1577">
        <f>IF(ISNUMBER(SEARCH($A$3,L1577)),MAX($K$1:K1576)+1,0)</f>
        <v>0</v>
      </c>
      <c r="L1577" t="s">
        <v>4687</v>
      </c>
      <c r="M1577" t="s">
        <v>4686</v>
      </c>
      <c r="Z1577" s="32" t="str">
        <f>IFERROR(VLOOKUP(ROWS($Z$2:Z1577),K1577:$L$6000,2,0),"")</f>
        <v/>
      </c>
      <c r="AA1577" t="str">
        <f>IFERROR(VLOOKUP(ROWS($AA$2:AA1577),K1577:$M$6000,3,0),"")</f>
        <v/>
      </c>
    </row>
    <row r="1578" spans="11:27" customFormat="1">
      <c r="K1578">
        <f>IF(ISNUMBER(SEARCH($A$3,L1578)),MAX($K$1:K1577)+1,0)</f>
        <v>0</v>
      </c>
      <c r="L1578" t="s">
        <v>4685</v>
      </c>
      <c r="M1578" t="s">
        <v>4684</v>
      </c>
      <c r="Z1578" s="32" t="str">
        <f>IFERROR(VLOOKUP(ROWS($Z$2:Z1578),K1578:$L$6000,2,0),"")</f>
        <v/>
      </c>
      <c r="AA1578" t="str">
        <f>IFERROR(VLOOKUP(ROWS($AA$2:AA1578),K1578:$M$6000,3,0),"")</f>
        <v/>
      </c>
    </row>
    <row r="1579" spans="11:27" customFormat="1">
      <c r="K1579">
        <f>IF(ISNUMBER(SEARCH($A$3,L1579)),MAX($K$1:K1578)+1,0)</f>
        <v>0</v>
      </c>
      <c r="L1579" t="s">
        <v>4683</v>
      </c>
      <c r="M1579" t="s">
        <v>4682</v>
      </c>
      <c r="Z1579" s="32" t="str">
        <f>IFERROR(VLOOKUP(ROWS($Z$2:Z1579),K1579:$L$6000,2,0),"")</f>
        <v/>
      </c>
      <c r="AA1579" t="str">
        <f>IFERROR(VLOOKUP(ROWS($AA$2:AA1579),K1579:$M$6000,3,0),"")</f>
        <v/>
      </c>
    </row>
    <row r="1580" spans="11:27" customFormat="1">
      <c r="K1580">
        <f>IF(ISNUMBER(SEARCH($A$3,L1580)),MAX($K$1:K1579)+1,0)</f>
        <v>0</v>
      </c>
      <c r="L1580" t="s">
        <v>4680</v>
      </c>
      <c r="M1580" t="s">
        <v>4681</v>
      </c>
      <c r="Z1580" s="32" t="str">
        <f>IFERROR(VLOOKUP(ROWS($Z$2:Z1580),K1580:$L$6000,2,0),"")</f>
        <v/>
      </c>
      <c r="AA1580" t="str">
        <f>IFERROR(VLOOKUP(ROWS($AA$2:AA1580),K1580:$M$6000,3,0),"")</f>
        <v/>
      </c>
    </row>
    <row r="1581" spans="11:27" customFormat="1">
      <c r="K1581">
        <f>IF(ISNUMBER(SEARCH($A$3,L1581)),MAX($K$1:K1580)+1,0)</f>
        <v>0</v>
      </c>
      <c r="L1581" t="s">
        <v>4680</v>
      </c>
      <c r="M1581" t="s">
        <v>4679</v>
      </c>
      <c r="Z1581" s="32" t="str">
        <f>IFERROR(VLOOKUP(ROWS($Z$2:Z1581),K1581:$L$6000,2,0),"")</f>
        <v/>
      </c>
      <c r="AA1581" t="str">
        <f>IFERROR(VLOOKUP(ROWS($AA$2:AA1581),K1581:$M$6000,3,0),"")</f>
        <v/>
      </c>
    </row>
    <row r="1582" spans="11:27" customFormat="1">
      <c r="K1582">
        <f>IF(ISNUMBER(SEARCH($A$3,L1582)),MAX($K$1:K1581)+1,0)</f>
        <v>0</v>
      </c>
      <c r="L1582" t="s">
        <v>4678</v>
      </c>
      <c r="M1582" t="s">
        <v>4677</v>
      </c>
      <c r="Z1582" s="32" t="str">
        <f>IFERROR(VLOOKUP(ROWS($Z$2:Z1582),K1582:$L$6000,2,0),"")</f>
        <v/>
      </c>
      <c r="AA1582" t="str">
        <f>IFERROR(VLOOKUP(ROWS($AA$2:AA1582),K1582:$M$6000,3,0),"")</f>
        <v/>
      </c>
    </row>
    <row r="1583" spans="11:27" customFormat="1">
      <c r="K1583">
        <f>IF(ISNUMBER(SEARCH($A$3,L1583)),MAX($K$1:K1582)+1,0)</f>
        <v>0</v>
      </c>
      <c r="L1583" t="s">
        <v>4675</v>
      </c>
      <c r="M1583" t="s">
        <v>4676</v>
      </c>
      <c r="Z1583" s="32" t="str">
        <f>IFERROR(VLOOKUP(ROWS($Z$2:Z1583),K1583:$L$6000,2,0),"")</f>
        <v/>
      </c>
      <c r="AA1583" t="str">
        <f>IFERROR(VLOOKUP(ROWS($AA$2:AA1583),K1583:$M$6000,3,0),"")</f>
        <v/>
      </c>
    </row>
    <row r="1584" spans="11:27" customFormat="1">
      <c r="K1584">
        <f>IF(ISNUMBER(SEARCH($A$3,L1584)),MAX($K$1:K1583)+1,0)</f>
        <v>0</v>
      </c>
      <c r="L1584" t="s">
        <v>4675</v>
      </c>
      <c r="M1584" t="s">
        <v>4674</v>
      </c>
      <c r="Z1584" s="32" t="str">
        <f>IFERROR(VLOOKUP(ROWS($Z$2:Z1584),K1584:$L$6000,2,0),"")</f>
        <v/>
      </c>
      <c r="AA1584" t="str">
        <f>IFERROR(VLOOKUP(ROWS($AA$2:AA1584),K1584:$M$6000,3,0),"")</f>
        <v/>
      </c>
    </row>
    <row r="1585" spans="11:27" customFormat="1">
      <c r="K1585">
        <f>IF(ISNUMBER(SEARCH($A$3,L1585)),MAX($K$1:K1584)+1,0)</f>
        <v>0</v>
      </c>
      <c r="L1585" t="s">
        <v>4673</v>
      </c>
      <c r="M1585" t="s">
        <v>4672</v>
      </c>
      <c r="Z1585" s="32" t="str">
        <f>IFERROR(VLOOKUP(ROWS($Z$2:Z1585),K1585:$L$6000,2,0),"")</f>
        <v/>
      </c>
      <c r="AA1585" t="str">
        <f>IFERROR(VLOOKUP(ROWS($AA$2:AA1585),K1585:$M$6000,3,0),"")</f>
        <v/>
      </c>
    </row>
    <row r="1586" spans="11:27" customFormat="1">
      <c r="K1586">
        <f>IF(ISNUMBER(SEARCH($A$3,L1586)),MAX($K$1:K1585)+1,0)</f>
        <v>0</v>
      </c>
      <c r="L1586" t="s">
        <v>4671</v>
      </c>
      <c r="M1586" t="s">
        <v>4670</v>
      </c>
      <c r="Z1586" s="32" t="str">
        <f>IFERROR(VLOOKUP(ROWS($Z$2:Z1586),K1586:$L$6000,2,0),"")</f>
        <v/>
      </c>
      <c r="AA1586" t="str">
        <f>IFERROR(VLOOKUP(ROWS($AA$2:AA1586),K1586:$M$6000,3,0),"")</f>
        <v/>
      </c>
    </row>
    <row r="1587" spans="11:27" customFormat="1">
      <c r="K1587">
        <f>IF(ISNUMBER(SEARCH($A$3,L1587)),MAX($K$1:K1586)+1,0)</f>
        <v>0</v>
      </c>
      <c r="L1587" t="s">
        <v>4669</v>
      </c>
      <c r="M1587" t="s">
        <v>4668</v>
      </c>
      <c r="Z1587" s="32" t="str">
        <f>IFERROR(VLOOKUP(ROWS($Z$2:Z1587),K1587:$L$6000,2,0),"")</f>
        <v/>
      </c>
      <c r="AA1587" t="str">
        <f>IFERROR(VLOOKUP(ROWS($AA$2:AA1587),K1587:$M$6000,3,0),"")</f>
        <v/>
      </c>
    </row>
    <row r="1588" spans="11:27" customFormat="1">
      <c r="K1588">
        <f>IF(ISNUMBER(SEARCH($A$3,L1588)),MAX($K$1:K1587)+1,0)</f>
        <v>0</v>
      </c>
      <c r="L1588" t="s">
        <v>4666</v>
      </c>
      <c r="M1588" t="s">
        <v>4667</v>
      </c>
      <c r="Z1588" s="32" t="str">
        <f>IFERROR(VLOOKUP(ROWS($Z$2:Z1588),K1588:$L$6000,2,0),"")</f>
        <v/>
      </c>
      <c r="AA1588" t="str">
        <f>IFERROR(VLOOKUP(ROWS($AA$2:AA1588),K1588:$M$6000,3,0),"")</f>
        <v/>
      </c>
    </row>
    <row r="1589" spans="11:27" customFormat="1">
      <c r="K1589">
        <f>IF(ISNUMBER(SEARCH($A$3,L1589)),MAX($K$1:K1588)+1,0)</f>
        <v>0</v>
      </c>
      <c r="L1589" t="s">
        <v>4666</v>
      </c>
      <c r="M1589" t="s">
        <v>4665</v>
      </c>
      <c r="Z1589" s="32" t="str">
        <f>IFERROR(VLOOKUP(ROWS($Z$2:Z1589),K1589:$L$6000,2,0),"")</f>
        <v/>
      </c>
      <c r="AA1589" t="str">
        <f>IFERROR(VLOOKUP(ROWS($AA$2:AA1589),K1589:$M$6000,3,0),"")</f>
        <v/>
      </c>
    </row>
    <row r="1590" spans="11:27" customFormat="1">
      <c r="K1590">
        <f>IF(ISNUMBER(SEARCH($A$3,L1590)),MAX($K$1:K1589)+1,0)</f>
        <v>0</v>
      </c>
      <c r="L1590" t="s">
        <v>4664</v>
      </c>
      <c r="M1590" t="s">
        <v>4663</v>
      </c>
      <c r="Z1590" s="32" t="str">
        <f>IFERROR(VLOOKUP(ROWS($Z$2:Z1590),K1590:$L$6000,2,0),"")</f>
        <v/>
      </c>
      <c r="AA1590" t="str">
        <f>IFERROR(VLOOKUP(ROWS($AA$2:AA1590),K1590:$M$6000,3,0),"")</f>
        <v/>
      </c>
    </row>
    <row r="1591" spans="11:27" customFormat="1">
      <c r="K1591">
        <f>IF(ISNUMBER(SEARCH($A$3,L1591)),MAX($K$1:K1590)+1,0)</f>
        <v>0</v>
      </c>
      <c r="L1591" t="s">
        <v>4662</v>
      </c>
      <c r="M1591" t="s">
        <v>4661</v>
      </c>
      <c r="Z1591" s="32" t="str">
        <f>IFERROR(VLOOKUP(ROWS($Z$2:Z1591),K1591:$L$6000,2,0),"")</f>
        <v/>
      </c>
      <c r="AA1591" t="str">
        <f>IFERROR(VLOOKUP(ROWS($AA$2:AA1591),K1591:$M$6000,3,0),"")</f>
        <v/>
      </c>
    </row>
    <row r="1592" spans="11:27" customFormat="1">
      <c r="K1592">
        <f>IF(ISNUMBER(SEARCH($A$3,L1592)),MAX($K$1:K1591)+1,0)</f>
        <v>0</v>
      </c>
      <c r="L1592" t="s">
        <v>4660</v>
      </c>
      <c r="M1592" t="s">
        <v>4659</v>
      </c>
      <c r="Z1592" s="32" t="str">
        <f>IFERROR(VLOOKUP(ROWS($Z$2:Z1592),K1592:$L$6000,2,0),"")</f>
        <v/>
      </c>
      <c r="AA1592" t="str">
        <f>IFERROR(VLOOKUP(ROWS($AA$2:AA1592),K1592:$M$6000,3,0),"")</f>
        <v/>
      </c>
    </row>
    <row r="1593" spans="11:27" customFormat="1">
      <c r="K1593">
        <f>IF(ISNUMBER(SEARCH($A$3,L1593)),MAX($K$1:K1592)+1,0)</f>
        <v>0</v>
      </c>
      <c r="L1593" t="s">
        <v>4657</v>
      </c>
      <c r="M1593" t="s">
        <v>4658</v>
      </c>
      <c r="Z1593" s="32" t="str">
        <f>IFERROR(VLOOKUP(ROWS($Z$2:Z1593),K1593:$L$6000,2,0),"")</f>
        <v/>
      </c>
      <c r="AA1593" t="str">
        <f>IFERROR(VLOOKUP(ROWS($AA$2:AA1593),K1593:$M$6000,3,0),"")</f>
        <v/>
      </c>
    </row>
    <row r="1594" spans="11:27" customFormat="1">
      <c r="K1594">
        <f>IF(ISNUMBER(SEARCH($A$3,L1594)),MAX($K$1:K1593)+1,0)</f>
        <v>0</v>
      </c>
      <c r="L1594" t="s">
        <v>4657</v>
      </c>
      <c r="M1594" t="s">
        <v>4656</v>
      </c>
      <c r="Z1594" s="32" t="str">
        <f>IFERROR(VLOOKUP(ROWS($Z$2:Z1594),K1594:$L$6000,2,0),"")</f>
        <v/>
      </c>
      <c r="AA1594" t="str">
        <f>IFERROR(VLOOKUP(ROWS($AA$2:AA1594),K1594:$M$6000,3,0),"")</f>
        <v/>
      </c>
    </row>
    <row r="1595" spans="11:27" customFormat="1">
      <c r="K1595">
        <f>IF(ISNUMBER(SEARCH($A$3,L1595)),MAX($K$1:K1594)+1,0)</f>
        <v>0</v>
      </c>
      <c r="L1595" t="s">
        <v>4654</v>
      </c>
      <c r="M1595" t="s">
        <v>4655</v>
      </c>
      <c r="Z1595" s="32" t="str">
        <f>IFERROR(VLOOKUP(ROWS($Z$2:Z1595),K1595:$L$6000,2,0),"")</f>
        <v/>
      </c>
      <c r="AA1595" t="str">
        <f>IFERROR(VLOOKUP(ROWS($AA$2:AA1595),K1595:$M$6000,3,0),"")</f>
        <v/>
      </c>
    </row>
    <row r="1596" spans="11:27" customFormat="1">
      <c r="K1596">
        <f>IF(ISNUMBER(SEARCH($A$3,L1596)),MAX($K$1:K1595)+1,0)</f>
        <v>0</v>
      </c>
      <c r="L1596" t="s">
        <v>4654</v>
      </c>
      <c r="M1596" t="s">
        <v>4653</v>
      </c>
      <c r="Z1596" s="32" t="str">
        <f>IFERROR(VLOOKUP(ROWS($Z$2:Z1596),K1596:$L$6000,2,0),"")</f>
        <v/>
      </c>
      <c r="AA1596" t="str">
        <f>IFERROR(VLOOKUP(ROWS($AA$2:AA1596),K1596:$M$6000,3,0),"")</f>
        <v/>
      </c>
    </row>
    <row r="1597" spans="11:27" customFormat="1">
      <c r="K1597">
        <f>IF(ISNUMBER(SEARCH($A$3,L1597)),MAX($K$1:K1596)+1,0)</f>
        <v>0</v>
      </c>
      <c r="L1597" t="s">
        <v>4652</v>
      </c>
      <c r="M1597" t="s">
        <v>4651</v>
      </c>
      <c r="Z1597" s="32" t="str">
        <f>IFERROR(VLOOKUP(ROWS($Z$2:Z1597),K1597:$L$6000,2,0),"")</f>
        <v/>
      </c>
      <c r="AA1597" t="str">
        <f>IFERROR(VLOOKUP(ROWS($AA$2:AA1597),K1597:$M$6000,3,0),"")</f>
        <v/>
      </c>
    </row>
    <row r="1598" spans="11:27" customFormat="1">
      <c r="K1598">
        <f>IF(ISNUMBER(SEARCH($A$3,L1598)),MAX($K$1:K1597)+1,0)</f>
        <v>0</v>
      </c>
      <c r="L1598" t="s">
        <v>4650</v>
      </c>
      <c r="M1598" t="s">
        <v>4649</v>
      </c>
      <c r="Z1598" s="32" t="str">
        <f>IFERROR(VLOOKUP(ROWS($Z$2:Z1598),K1598:$L$6000,2,0),"")</f>
        <v/>
      </c>
      <c r="AA1598" t="str">
        <f>IFERROR(VLOOKUP(ROWS($AA$2:AA1598),K1598:$M$6000,3,0),"")</f>
        <v/>
      </c>
    </row>
    <row r="1599" spans="11:27" customFormat="1">
      <c r="K1599">
        <f>IF(ISNUMBER(SEARCH($A$3,L1599)),MAX($K$1:K1598)+1,0)</f>
        <v>0</v>
      </c>
      <c r="L1599" t="s">
        <v>4647</v>
      </c>
      <c r="M1599" t="s">
        <v>4648</v>
      </c>
      <c r="Z1599" s="32" t="str">
        <f>IFERROR(VLOOKUP(ROWS($Z$2:Z1599),K1599:$L$6000,2,0),"")</f>
        <v/>
      </c>
      <c r="AA1599" t="str">
        <f>IFERROR(VLOOKUP(ROWS($AA$2:AA1599),K1599:$M$6000,3,0),"")</f>
        <v/>
      </c>
    </row>
    <row r="1600" spans="11:27" customFormat="1">
      <c r="K1600">
        <f>IF(ISNUMBER(SEARCH($A$3,L1600)),MAX($K$1:K1599)+1,0)</f>
        <v>0</v>
      </c>
      <c r="L1600" t="s">
        <v>4647</v>
      </c>
      <c r="M1600" t="s">
        <v>4646</v>
      </c>
      <c r="Z1600" s="32" t="str">
        <f>IFERROR(VLOOKUP(ROWS($Z$2:Z1600),K1600:$L$6000,2,0),"")</f>
        <v/>
      </c>
      <c r="AA1600" t="str">
        <f>IFERROR(VLOOKUP(ROWS($AA$2:AA1600),K1600:$M$6000,3,0),"")</f>
        <v/>
      </c>
    </row>
    <row r="1601" spans="11:27" customFormat="1">
      <c r="K1601">
        <f>IF(ISNUMBER(SEARCH($A$3,L1601)),MAX($K$1:K1600)+1,0)</f>
        <v>0</v>
      </c>
      <c r="L1601" t="s">
        <v>4644</v>
      </c>
      <c r="M1601" t="s">
        <v>4645</v>
      </c>
      <c r="Z1601" s="32" t="str">
        <f>IFERROR(VLOOKUP(ROWS($Z$2:Z1601),K1601:$L$6000,2,0),"")</f>
        <v/>
      </c>
      <c r="AA1601" t="str">
        <f>IFERROR(VLOOKUP(ROWS($AA$2:AA1601),K1601:$M$6000,3,0),"")</f>
        <v/>
      </c>
    </row>
    <row r="1602" spans="11:27" customFormat="1">
      <c r="K1602">
        <f>IF(ISNUMBER(SEARCH($A$3,L1602)),MAX($K$1:K1601)+1,0)</f>
        <v>0</v>
      </c>
      <c r="L1602" t="s">
        <v>4644</v>
      </c>
      <c r="M1602" t="s">
        <v>4643</v>
      </c>
      <c r="Z1602" s="32" t="str">
        <f>IFERROR(VLOOKUP(ROWS($Z$2:Z1602),K1602:$L$6000,2,0),"")</f>
        <v/>
      </c>
      <c r="AA1602" t="str">
        <f>IFERROR(VLOOKUP(ROWS($AA$2:AA1602),K1602:$M$6000,3,0),"")</f>
        <v/>
      </c>
    </row>
    <row r="1603" spans="11:27" customFormat="1">
      <c r="K1603">
        <f>IF(ISNUMBER(SEARCH($A$3,L1603)),MAX($K$1:K1602)+1,0)</f>
        <v>0</v>
      </c>
      <c r="L1603" t="s">
        <v>4642</v>
      </c>
      <c r="M1603" t="s">
        <v>4641</v>
      </c>
      <c r="Z1603" s="32" t="str">
        <f>IFERROR(VLOOKUP(ROWS($Z$2:Z1603),K1603:$L$6000,2,0),"")</f>
        <v/>
      </c>
      <c r="AA1603" t="str">
        <f>IFERROR(VLOOKUP(ROWS($AA$2:AA1603),K1603:$M$6000,3,0),"")</f>
        <v/>
      </c>
    </row>
    <row r="1604" spans="11:27" customFormat="1">
      <c r="K1604">
        <f>IF(ISNUMBER(SEARCH($A$3,L1604)),MAX($K$1:K1603)+1,0)</f>
        <v>0</v>
      </c>
      <c r="L1604" t="s">
        <v>4639</v>
      </c>
      <c r="M1604" t="s">
        <v>4640</v>
      </c>
      <c r="Z1604" s="32" t="str">
        <f>IFERROR(VLOOKUP(ROWS($Z$2:Z1604),K1604:$L$6000,2,0),"")</f>
        <v/>
      </c>
      <c r="AA1604" t="str">
        <f>IFERROR(VLOOKUP(ROWS($AA$2:AA1604),K1604:$M$6000,3,0),"")</f>
        <v/>
      </c>
    </row>
    <row r="1605" spans="11:27" customFormat="1">
      <c r="K1605">
        <f>IF(ISNUMBER(SEARCH($A$3,L1605)),MAX($K$1:K1604)+1,0)</f>
        <v>0</v>
      </c>
      <c r="L1605" t="s">
        <v>4639</v>
      </c>
      <c r="M1605" t="s">
        <v>4638</v>
      </c>
      <c r="Z1605" s="32" t="str">
        <f>IFERROR(VLOOKUP(ROWS($Z$2:Z1605),K1605:$L$6000,2,0),"")</f>
        <v/>
      </c>
      <c r="AA1605" t="str">
        <f>IFERROR(VLOOKUP(ROWS($AA$2:AA1605),K1605:$M$6000,3,0),"")</f>
        <v/>
      </c>
    </row>
    <row r="1606" spans="11:27" customFormat="1">
      <c r="K1606">
        <f>IF(ISNUMBER(SEARCH($A$3,L1606)),MAX($K$1:K1605)+1,0)</f>
        <v>0</v>
      </c>
      <c r="L1606" t="s">
        <v>4636</v>
      </c>
      <c r="M1606" t="s">
        <v>4637</v>
      </c>
      <c r="Z1606" s="32" t="str">
        <f>IFERROR(VLOOKUP(ROWS($Z$2:Z1606),K1606:$L$6000,2,0),"")</f>
        <v/>
      </c>
      <c r="AA1606" t="str">
        <f>IFERROR(VLOOKUP(ROWS($AA$2:AA1606),K1606:$M$6000,3,0),"")</f>
        <v/>
      </c>
    </row>
    <row r="1607" spans="11:27" customFormat="1">
      <c r="K1607">
        <f>IF(ISNUMBER(SEARCH($A$3,L1607)),MAX($K$1:K1606)+1,0)</f>
        <v>0</v>
      </c>
      <c r="L1607" t="s">
        <v>4636</v>
      </c>
      <c r="M1607" t="s">
        <v>4635</v>
      </c>
      <c r="Z1607" s="32" t="str">
        <f>IFERROR(VLOOKUP(ROWS($Z$2:Z1607),K1607:$L$6000,2,0),"")</f>
        <v/>
      </c>
      <c r="AA1607" t="str">
        <f>IFERROR(VLOOKUP(ROWS($AA$2:AA1607),K1607:$M$6000,3,0),"")</f>
        <v/>
      </c>
    </row>
    <row r="1608" spans="11:27" customFormat="1">
      <c r="K1608">
        <f>IF(ISNUMBER(SEARCH($A$3,L1608)),MAX($K$1:K1607)+1,0)</f>
        <v>0</v>
      </c>
      <c r="L1608" t="s">
        <v>4634</v>
      </c>
      <c r="M1608" t="s">
        <v>4633</v>
      </c>
      <c r="Z1608" s="32" t="str">
        <f>IFERROR(VLOOKUP(ROWS($Z$2:Z1608),K1608:$L$6000,2,0),"")</f>
        <v/>
      </c>
      <c r="AA1608" t="str">
        <f>IFERROR(VLOOKUP(ROWS($AA$2:AA1608),K1608:$M$6000,3,0),"")</f>
        <v/>
      </c>
    </row>
    <row r="1609" spans="11:27" customFormat="1">
      <c r="K1609">
        <f>IF(ISNUMBER(SEARCH($A$3,L1609)),MAX($K$1:K1608)+1,0)</f>
        <v>0</v>
      </c>
      <c r="L1609" t="s">
        <v>4632</v>
      </c>
      <c r="M1609" t="s">
        <v>4631</v>
      </c>
      <c r="Z1609" s="32" t="str">
        <f>IFERROR(VLOOKUP(ROWS($Z$2:Z1609),K1609:$L$6000,2,0),"")</f>
        <v/>
      </c>
      <c r="AA1609" t="str">
        <f>IFERROR(VLOOKUP(ROWS($AA$2:AA1609),K1609:$M$6000,3,0),"")</f>
        <v/>
      </c>
    </row>
    <row r="1610" spans="11:27" customFormat="1">
      <c r="K1610">
        <f>IF(ISNUMBER(SEARCH($A$3,L1610)),MAX($K$1:K1609)+1,0)</f>
        <v>0</v>
      </c>
      <c r="L1610" t="s">
        <v>4629</v>
      </c>
      <c r="M1610" t="s">
        <v>4630</v>
      </c>
      <c r="Z1610" s="32" t="str">
        <f>IFERROR(VLOOKUP(ROWS($Z$2:Z1610),K1610:$L$6000,2,0),"")</f>
        <v/>
      </c>
      <c r="AA1610" t="str">
        <f>IFERROR(VLOOKUP(ROWS($AA$2:AA1610),K1610:$M$6000,3,0),"")</f>
        <v/>
      </c>
    </row>
    <row r="1611" spans="11:27" customFormat="1">
      <c r="K1611">
        <f>IF(ISNUMBER(SEARCH($A$3,L1611)),MAX($K$1:K1610)+1,0)</f>
        <v>0</v>
      </c>
      <c r="L1611" t="s">
        <v>4629</v>
      </c>
      <c r="M1611" t="s">
        <v>4628</v>
      </c>
      <c r="Z1611" s="32" t="str">
        <f>IFERROR(VLOOKUP(ROWS($Z$2:Z1611),K1611:$L$6000,2,0),"")</f>
        <v/>
      </c>
      <c r="AA1611" t="str">
        <f>IFERROR(VLOOKUP(ROWS($AA$2:AA1611),K1611:$M$6000,3,0),"")</f>
        <v/>
      </c>
    </row>
    <row r="1612" spans="11:27" customFormat="1">
      <c r="K1612">
        <f>IF(ISNUMBER(SEARCH($A$3,L1612)),MAX($K$1:K1611)+1,0)</f>
        <v>0</v>
      </c>
      <c r="L1612" t="s">
        <v>4626</v>
      </c>
      <c r="M1612" t="s">
        <v>4627</v>
      </c>
      <c r="Z1612" s="32" t="str">
        <f>IFERROR(VLOOKUP(ROWS($Z$2:Z1612),K1612:$L$6000,2,0),"")</f>
        <v/>
      </c>
      <c r="AA1612" t="str">
        <f>IFERROR(VLOOKUP(ROWS($AA$2:AA1612),K1612:$M$6000,3,0),"")</f>
        <v/>
      </c>
    </row>
    <row r="1613" spans="11:27" customFormat="1">
      <c r="K1613">
        <f>IF(ISNUMBER(SEARCH($A$3,L1613)),MAX($K$1:K1612)+1,0)</f>
        <v>0</v>
      </c>
      <c r="L1613" t="s">
        <v>4626</v>
      </c>
      <c r="M1613" t="s">
        <v>4625</v>
      </c>
      <c r="Z1613" s="32" t="str">
        <f>IFERROR(VLOOKUP(ROWS($Z$2:Z1613),K1613:$L$6000,2,0),"")</f>
        <v/>
      </c>
      <c r="AA1613" t="str">
        <f>IFERROR(VLOOKUP(ROWS($AA$2:AA1613),K1613:$M$6000,3,0),"")</f>
        <v/>
      </c>
    </row>
    <row r="1614" spans="11:27" customFormat="1">
      <c r="K1614">
        <f>IF(ISNUMBER(SEARCH($A$3,L1614)),MAX($K$1:K1613)+1,0)</f>
        <v>0</v>
      </c>
      <c r="L1614" t="s">
        <v>4624</v>
      </c>
      <c r="M1614" t="s">
        <v>4623</v>
      </c>
      <c r="Z1614" s="32" t="str">
        <f>IFERROR(VLOOKUP(ROWS($Z$2:Z1614),K1614:$L$6000,2,0),"")</f>
        <v/>
      </c>
      <c r="AA1614" t="str">
        <f>IFERROR(VLOOKUP(ROWS($AA$2:AA1614),K1614:$M$6000,3,0),"")</f>
        <v/>
      </c>
    </row>
    <row r="1615" spans="11:27" customFormat="1">
      <c r="K1615">
        <f>IF(ISNUMBER(SEARCH($A$3,L1615)),MAX($K$1:K1614)+1,0)</f>
        <v>0</v>
      </c>
      <c r="L1615" t="s">
        <v>4622</v>
      </c>
      <c r="M1615" t="s">
        <v>4621</v>
      </c>
      <c r="Z1615" s="32" t="str">
        <f>IFERROR(VLOOKUP(ROWS($Z$2:Z1615),K1615:$L$6000,2,0),"")</f>
        <v/>
      </c>
      <c r="AA1615" t="str">
        <f>IFERROR(VLOOKUP(ROWS($AA$2:AA1615),K1615:$M$6000,3,0),"")</f>
        <v/>
      </c>
    </row>
    <row r="1616" spans="11:27" customFormat="1">
      <c r="K1616">
        <f>IF(ISNUMBER(SEARCH($A$3,L1616)),MAX($K$1:K1615)+1,0)</f>
        <v>0</v>
      </c>
      <c r="L1616" t="s">
        <v>4620</v>
      </c>
      <c r="M1616" t="s">
        <v>4619</v>
      </c>
      <c r="Z1616" s="32" t="str">
        <f>IFERROR(VLOOKUP(ROWS($Z$2:Z1616),K1616:$L$6000,2,0),"")</f>
        <v/>
      </c>
      <c r="AA1616" t="str">
        <f>IFERROR(VLOOKUP(ROWS($AA$2:AA1616),K1616:$M$6000,3,0),"")</f>
        <v/>
      </c>
    </row>
    <row r="1617" spans="11:27" customFormat="1">
      <c r="K1617">
        <f>IF(ISNUMBER(SEARCH($A$3,L1617)),MAX($K$1:K1616)+1,0)</f>
        <v>0</v>
      </c>
      <c r="L1617" t="s">
        <v>4618</v>
      </c>
      <c r="M1617" t="s">
        <v>4617</v>
      </c>
      <c r="Z1617" s="32" t="str">
        <f>IFERROR(VLOOKUP(ROWS($Z$2:Z1617),K1617:$L$6000,2,0),"")</f>
        <v/>
      </c>
      <c r="AA1617" t="str">
        <f>IFERROR(VLOOKUP(ROWS($AA$2:AA1617),K1617:$M$6000,3,0),"")</f>
        <v/>
      </c>
    </row>
    <row r="1618" spans="11:27" customFormat="1">
      <c r="K1618">
        <f>IF(ISNUMBER(SEARCH($A$3,L1618)),MAX($K$1:K1617)+1,0)</f>
        <v>0</v>
      </c>
      <c r="L1618" t="s">
        <v>4616</v>
      </c>
      <c r="M1618" t="s">
        <v>4615</v>
      </c>
      <c r="Z1618" s="32" t="str">
        <f>IFERROR(VLOOKUP(ROWS($Z$2:Z1618),K1618:$L$6000,2,0),"")</f>
        <v/>
      </c>
      <c r="AA1618" t="str">
        <f>IFERROR(VLOOKUP(ROWS($AA$2:AA1618),K1618:$M$6000,3,0),"")</f>
        <v/>
      </c>
    </row>
    <row r="1619" spans="11:27" customFormat="1">
      <c r="K1619">
        <f>IF(ISNUMBER(SEARCH($A$3,L1619)),MAX($K$1:K1618)+1,0)</f>
        <v>0</v>
      </c>
      <c r="L1619" t="s">
        <v>4614</v>
      </c>
      <c r="M1619" t="s">
        <v>4613</v>
      </c>
      <c r="Z1619" s="32" t="str">
        <f>IFERROR(VLOOKUP(ROWS($Z$2:Z1619),K1619:$L$6000,2,0),"")</f>
        <v/>
      </c>
      <c r="AA1619" t="str">
        <f>IFERROR(VLOOKUP(ROWS($AA$2:AA1619),K1619:$M$6000,3,0),"")</f>
        <v/>
      </c>
    </row>
    <row r="1620" spans="11:27" customFormat="1">
      <c r="K1620">
        <f>IF(ISNUMBER(SEARCH($A$3,L1620)),MAX($K$1:K1619)+1,0)</f>
        <v>0</v>
      </c>
      <c r="L1620" t="s">
        <v>4612</v>
      </c>
      <c r="M1620" t="s">
        <v>4611</v>
      </c>
      <c r="Z1620" s="32" t="str">
        <f>IFERROR(VLOOKUP(ROWS($Z$2:Z1620),K1620:$L$6000,2,0),"")</f>
        <v/>
      </c>
      <c r="AA1620" t="str">
        <f>IFERROR(VLOOKUP(ROWS($AA$2:AA1620),K1620:$M$6000,3,0),"")</f>
        <v/>
      </c>
    </row>
    <row r="1621" spans="11:27" customFormat="1">
      <c r="K1621">
        <f>IF(ISNUMBER(SEARCH($A$3,L1621)),MAX($K$1:K1620)+1,0)</f>
        <v>0</v>
      </c>
      <c r="L1621" t="s">
        <v>4609</v>
      </c>
      <c r="M1621" t="s">
        <v>4610</v>
      </c>
      <c r="Z1621" s="32" t="str">
        <f>IFERROR(VLOOKUP(ROWS($Z$2:Z1621),K1621:$L$6000,2,0),"")</f>
        <v/>
      </c>
      <c r="AA1621" t="str">
        <f>IFERROR(VLOOKUP(ROWS($AA$2:AA1621),K1621:$M$6000,3,0),"")</f>
        <v/>
      </c>
    </row>
    <row r="1622" spans="11:27" customFormat="1">
      <c r="K1622">
        <f>IF(ISNUMBER(SEARCH($A$3,L1622)),MAX($K$1:K1621)+1,0)</f>
        <v>0</v>
      </c>
      <c r="L1622" t="s">
        <v>4609</v>
      </c>
      <c r="M1622" t="s">
        <v>4608</v>
      </c>
      <c r="Z1622" s="32" t="str">
        <f>IFERROR(VLOOKUP(ROWS($Z$2:Z1622),K1622:$L$6000,2,0),"")</f>
        <v/>
      </c>
      <c r="AA1622" t="str">
        <f>IFERROR(VLOOKUP(ROWS($AA$2:AA1622),K1622:$M$6000,3,0),"")</f>
        <v/>
      </c>
    </row>
    <row r="1623" spans="11:27" customFormat="1">
      <c r="K1623">
        <f>IF(ISNUMBER(SEARCH($A$3,L1623)),MAX($K$1:K1622)+1,0)</f>
        <v>0</v>
      </c>
      <c r="L1623" t="s">
        <v>4607</v>
      </c>
      <c r="M1623" t="s">
        <v>4606</v>
      </c>
      <c r="Z1623" s="32" t="str">
        <f>IFERROR(VLOOKUP(ROWS($Z$2:Z1623),K1623:$L$6000,2,0),"")</f>
        <v/>
      </c>
      <c r="AA1623" t="str">
        <f>IFERROR(VLOOKUP(ROWS($AA$2:AA1623),K1623:$M$6000,3,0),"")</f>
        <v/>
      </c>
    </row>
    <row r="1624" spans="11:27" customFormat="1">
      <c r="K1624">
        <f>IF(ISNUMBER(SEARCH($A$3,L1624)),MAX($K$1:K1623)+1,0)</f>
        <v>0</v>
      </c>
      <c r="L1624" t="s">
        <v>4605</v>
      </c>
      <c r="M1624" t="s">
        <v>4604</v>
      </c>
      <c r="Z1624" s="32" t="str">
        <f>IFERROR(VLOOKUP(ROWS($Z$2:Z1624),K1624:$L$6000,2,0),"")</f>
        <v/>
      </c>
      <c r="AA1624" t="str">
        <f>IFERROR(VLOOKUP(ROWS($AA$2:AA1624),K1624:$M$6000,3,0),"")</f>
        <v/>
      </c>
    </row>
    <row r="1625" spans="11:27" customFormat="1">
      <c r="K1625">
        <f>IF(ISNUMBER(SEARCH($A$3,L1625)),MAX($K$1:K1624)+1,0)</f>
        <v>0</v>
      </c>
      <c r="L1625" t="s">
        <v>4602</v>
      </c>
      <c r="M1625" t="s">
        <v>4603</v>
      </c>
      <c r="Z1625" s="32" t="str">
        <f>IFERROR(VLOOKUP(ROWS($Z$2:Z1625),K1625:$L$6000,2,0),"")</f>
        <v/>
      </c>
      <c r="AA1625" t="str">
        <f>IFERROR(VLOOKUP(ROWS($AA$2:AA1625),K1625:$M$6000,3,0),"")</f>
        <v/>
      </c>
    </row>
    <row r="1626" spans="11:27" customFormat="1">
      <c r="K1626">
        <f>IF(ISNUMBER(SEARCH($A$3,L1626)),MAX($K$1:K1625)+1,0)</f>
        <v>0</v>
      </c>
      <c r="L1626" t="s">
        <v>4602</v>
      </c>
      <c r="M1626" t="s">
        <v>4601</v>
      </c>
      <c r="Z1626" s="32" t="str">
        <f>IFERROR(VLOOKUP(ROWS($Z$2:Z1626),K1626:$L$6000,2,0),"")</f>
        <v/>
      </c>
      <c r="AA1626" t="str">
        <f>IFERROR(VLOOKUP(ROWS($AA$2:AA1626),K1626:$M$6000,3,0),"")</f>
        <v/>
      </c>
    </row>
    <row r="1627" spans="11:27" customFormat="1">
      <c r="K1627">
        <f>IF(ISNUMBER(SEARCH($A$3,L1627)),MAX($K$1:K1626)+1,0)</f>
        <v>0</v>
      </c>
      <c r="L1627" t="s">
        <v>4599</v>
      </c>
      <c r="M1627" t="s">
        <v>4600</v>
      </c>
      <c r="Z1627" s="32" t="str">
        <f>IFERROR(VLOOKUP(ROWS($Z$2:Z1627),K1627:$L$6000,2,0),"")</f>
        <v/>
      </c>
      <c r="AA1627" t="str">
        <f>IFERROR(VLOOKUP(ROWS($AA$2:AA1627),K1627:$M$6000,3,0),"")</f>
        <v/>
      </c>
    </row>
    <row r="1628" spans="11:27" customFormat="1">
      <c r="K1628">
        <f>IF(ISNUMBER(SEARCH($A$3,L1628)),MAX($K$1:K1627)+1,0)</f>
        <v>0</v>
      </c>
      <c r="L1628" t="s">
        <v>4599</v>
      </c>
      <c r="M1628" t="s">
        <v>4598</v>
      </c>
      <c r="Z1628" s="32" t="str">
        <f>IFERROR(VLOOKUP(ROWS($Z$2:Z1628),K1628:$L$6000,2,0),"")</f>
        <v/>
      </c>
      <c r="AA1628" t="str">
        <f>IFERROR(VLOOKUP(ROWS($AA$2:AA1628),K1628:$M$6000,3,0),"")</f>
        <v/>
      </c>
    </row>
    <row r="1629" spans="11:27" customFormat="1">
      <c r="K1629">
        <f>IF(ISNUMBER(SEARCH($A$3,L1629)),MAX($K$1:K1628)+1,0)</f>
        <v>0</v>
      </c>
      <c r="L1629" t="s">
        <v>4597</v>
      </c>
      <c r="M1629" t="s">
        <v>4596</v>
      </c>
      <c r="Z1629" s="32" t="str">
        <f>IFERROR(VLOOKUP(ROWS($Z$2:Z1629),K1629:$L$6000,2,0),"")</f>
        <v/>
      </c>
      <c r="AA1629" t="str">
        <f>IFERROR(VLOOKUP(ROWS($AA$2:AA1629),K1629:$M$6000,3,0),"")</f>
        <v/>
      </c>
    </row>
    <row r="1630" spans="11:27" customFormat="1">
      <c r="K1630">
        <f>IF(ISNUMBER(SEARCH($A$3,L1630)),MAX($K$1:K1629)+1,0)</f>
        <v>0</v>
      </c>
      <c r="L1630" t="s">
        <v>4595</v>
      </c>
      <c r="M1630" t="s">
        <v>4594</v>
      </c>
      <c r="Z1630" s="32" t="str">
        <f>IFERROR(VLOOKUP(ROWS($Z$2:Z1630),K1630:$L$6000,2,0),"")</f>
        <v/>
      </c>
      <c r="AA1630" t="str">
        <f>IFERROR(VLOOKUP(ROWS($AA$2:AA1630),K1630:$M$6000,3,0),"")</f>
        <v/>
      </c>
    </row>
    <row r="1631" spans="11:27" customFormat="1">
      <c r="K1631">
        <f>IF(ISNUMBER(SEARCH($A$3,L1631)),MAX($K$1:K1630)+1,0)</f>
        <v>0</v>
      </c>
      <c r="L1631" t="s">
        <v>4593</v>
      </c>
      <c r="M1631" t="s">
        <v>4592</v>
      </c>
      <c r="Z1631" s="32" t="str">
        <f>IFERROR(VLOOKUP(ROWS($Z$2:Z1631),K1631:$L$6000,2,0),"")</f>
        <v/>
      </c>
      <c r="AA1631" t="str">
        <f>IFERROR(VLOOKUP(ROWS($AA$2:AA1631),K1631:$M$6000,3,0),"")</f>
        <v/>
      </c>
    </row>
    <row r="1632" spans="11:27" customFormat="1">
      <c r="K1632">
        <f>IF(ISNUMBER(SEARCH($A$3,L1632)),MAX($K$1:K1631)+1,0)</f>
        <v>0</v>
      </c>
      <c r="L1632" t="s">
        <v>4591</v>
      </c>
      <c r="M1632" t="s">
        <v>4590</v>
      </c>
      <c r="Z1632" s="32" t="str">
        <f>IFERROR(VLOOKUP(ROWS($Z$2:Z1632),K1632:$L$6000,2,0),"")</f>
        <v/>
      </c>
      <c r="AA1632" t="str">
        <f>IFERROR(VLOOKUP(ROWS($AA$2:AA1632),K1632:$M$6000,3,0),"")</f>
        <v/>
      </c>
    </row>
    <row r="1633" spans="11:27" customFormat="1">
      <c r="K1633">
        <f>IF(ISNUMBER(SEARCH($A$3,L1633)),MAX($K$1:K1632)+1,0)</f>
        <v>0</v>
      </c>
      <c r="L1633" t="s">
        <v>4588</v>
      </c>
      <c r="M1633" t="s">
        <v>4589</v>
      </c>
      <c r="Z1633" s="32" t="str">
        <f>IFERROR(VLOOKUP(ROWS($Z$2:Z1633),K1633:$L$6000,2,0),"")</f>
        <v/>
      </c>
      <c r="AA1633" t="str">
        <f>IFERROR(VLOOKUP(ROWS($AA$2:AA1633),K1633:$M$6000,3,0),"")</f>
        <v/>
      </c>
    </row>
    <row r="1634" spans="11:27" customFormat="1">
      <c r="K1634">
        <f>IF(ISNUMBER(SEARCH($A$3,L1634)),MAX($K$1:K1633)+1,0)</f>
        <v>0</v>
      </c>
      <c r="L1634" t="s">
        <v>4588</v>
      </c>
      <c r="M1634" t="s">
        <v>4587</v>
      </c>
      <c r="Z1634" s="32" t="str">
        <f>IFERROR(VLOOKUP(ROWS($Z$2:Z1634),K1634:$L$6000,2,0),"")</f>
        <v/>
      </c>
      <c r="AA1634" t="str">
        <f>IFERROR(VLOOKUP(ROWS($AA$2:AA1634),K1634:$M$6000,3,0),"")</f>
        <v/>
      </c>
    </row>
    <row r="1635" spans="11:27" customFormat="1">
      <c r="K1635">
        <f>IF(ISNUMBER(SEARCH($A$3,L1635)),MAX($K$1:K1634)+1,0)</f>
        <v>0</v>
      </c>
      <c r="L1635" t="s">
        <v>4586</v>
      </c>
      <c r="M1635" t="s">
        <v>4585</v>
      </c>
      <c r="Z1635" s="32" t="str">
        <f>IFERROR(VLOOKUP(ROWS($Z$2:Z1635),K1635:$L$6000,2,0),"")</f>
        <v/>
      </c>
      <c r="AA1635" t="str">
        <f>IFERROR(VLOOKUP(ROWS($AA$2:AA1635),K1635:$M$6000,3,0),"")</f>
        <v/>
      </c>
    </row>
    <row r="1636" spans="11:27" customFormat="1">
      <c r="K1636">
        <f>IF(ISNUMBER(SEARCH($A$3,L1636)),MAX($K$1:K1635)+1,0)</f>
        <v>0</v>
      </c>
      <c r="L1636" t="s">
        <v>4583</v>
      </c>
      <c r="M1636" t="s">
        <v>4584</v>
      </c>
      <c r="Z1636" s="32" t="str">
        <f>IFERROR(VLOOKUP(ROWS($Z$2:Z1636),K1636:$L$6000,2,0),"")</f>
        <v/>
      </c>
      <c r="AA1636" t="str">
        <f>IFERROR(VLOOKUP(ROWS($AA$2:AA1636),K1636:$M$6000,3,0),"")</f>
        <v/>
      </c>
    </row>
    <row r="1637" spans="11:27" customFormat="1">
      <c r="K1637">
        <f>IF(ISNUMBER(SEARCH($A$3,L1637)),MAX($K$1:K1636)+1,0)</f>
        <v>0</v>
      </c>
      <c r="L1637" t="s">
        <v>4583</v>
      </c>
      <c r="M1637" t="s">
        <v>4582</v>
      </c>
      <c r="Z1637" s="32" t="str">
        <f>IFERROR(VLOOKUP(ROWS($Z$2:Z1637),K1637:$L$6000,2,0),"")</f>
        <v/>
      </c>
      <c r="AA1637" t="str">
        <f>IFERROR(VLOOKUP(ROWS($AA$2:AA1637),K1637:$M$6000,3,0),"")</f>
        <v/>
      </c>
    </row>
    <row r="1638" spans="11:27" customFormat="1">
      <c r="K1638">
        <f>IF(ISNUMBER(SEARCH($A$3,L1638)),MAX($K$1:K1637)+1,0)</f>
        <v>0</v>
      </c>
      <c r="L1638" t="s">
        <v>4580</v>
      </c>
      <c r="M1638" t="s">
        <v>4581</v>
      </c>
      <c r="Z1638" s="32" t="str">
        <f>IFERROR(VLOOKUP(ROWS($Z$2:Z1638),K1638:$L$6000,2,0),"")</f>
        <v/>
      </c>
      <c r="AA1638" t="str">
        <f>IFERROR(VLOOKUP(ROWS($AA$2:AA1638),K1638:$M$6000,3,0),"")</f>
        <v/>
      </c>
    </row>
    <row r="1639" spans="11:27" customFormat="1">
      <c r="K1639">
        <f>IF(ISNUMBER(SEARCH($A$3,L1639)),MAX($K$1:K1638)+1,0)</f>
        <v>0</v>
      </c>
      <c r="L1639" t="s">
        <v>4580</v>
      </c>
      <c r="M1639" t="s">
        <v>4579</v>
      </c>
      <c r="Z1639" s="32" t="str">
        <f>IFERROR(VLOOKUP(ROWS($Z$2:Z1639),K1639:$L$6000,2,0),"")</f>
        <v/>
      </c>
      <c r="AA1639" t="str">
        <f>IFERROR(VLOOKUP(ROWS($AA$2:AA1639),K1639:$M$6000,3,0),"")</f>
        <v/>
      </c>
    </row>
    <row r="1640" spans="11:27" customFormat="1">
      <c r="K1640">
        <f>IF(ISNUMBER(SEARCH($A$3,L1640)),MAX($K$1:K1639)+1,0)</f>
        <v>0</v>
      </c>
      <c r="L1640" t="s">
        <v>4577</v>
      </c>
      <c r="M1640" t="s">
        <v>4578</v>
      </c>
      <c r="Z1640" s="32" t="str">
        <f>IFERROR(VLOOKUP(ROWS($Z$2:Z1640),K1640:$L$6000,2,0),"")</f>
        <v/>
      </c>
      <c r="AA1640" t="str">
        <f>IFERROR(VLOOKUP(ROWS($AA$2:AA1640),K1640:$M$6000,3,0),"")</f>
        <v/>
      </c>
    </row>
    <row r="1641" spans="11:27" customFormat="1">
      <c r="K1641">
        <f>IF(ISNUMBER(SEARCH($A$3,L1641)),MAX($K$1:K1640)+1,0)</f>
        <v>0</v>
      </c>
      <c r="L1641" t="s">
        <v>4577</v>
      </c>
      <c r="M1641" t="s">
        <v>4576</v>
      </c>
      <c r="Z1641" s="32" t="str">
        <f>IFERROR(VLOOKUP(ROWS($Z$2:Z1641),K1641:$L$6000,2,0),"")</f>
        <v/>
      </c>
      <c r="AA1641" t="str">
        <f>IFERROR(VLOOKUP(ROWS($AA$2:AA1641),K1641:$M$6000,3,0),"")</f>
        <v/>
      </c>
    </row>
    <row r="1642" spans="11:27" customFormat="1">
      <c r="K1642">
        <f>IF(ISNUMBER(SEARCH($A$3,L1642)),MAX($K$1:K1641)+1,0)</f>
        <v>0</v>
      </c>
      <c r="L1642" t="s">
        <v>4575</v>
      </c>
      <c r="M1642" t="s">
        <v>4574</v>
      </c>
      <c r="Z1642" s="32" t="str">
        <f>IFERROR(VLOOKUP(ROWS($Z$2:Z1642),K1642:$L$6000,2,0),"")</f>
        <v/>
      </c>
      <c r="AA1642" t="str">
        <f>IFERROR(VLOOKUP(ROWS($AA$2:AA1642),K1642:$M$6000,3,0),"")</f>
        <v/>
      </c>
    </row>
    <row r="1643" spans="11:27" customFormat="1">
      <c r="K1643">
        <f>IF(ISNUMBER(SEARCH($A$3,L1643)),MAX($K$1:K1642)+1,0)</f>
        <v>0</v>
      </c>
      <c r="L1643" t="s">
        <v>4572</v>
      </c>
      <c r="M1643" t="s">
        <v>4573</v>
      </c>
      <c r="Z1643" s="32" t="str">
        <f>IFERROR(VLOOKUP(ROWS($Z$2:Z1643),K1643:$L$6000,2,0),"")</f>
        <v/>
      </c>
      <c r="AA1643" t="str">
        <f>IFERROR(VLOOKUP(ROWS($AA$2:AA1643),K1643:$M$6000,3,0),"")</f>
        <v/>
      </c>
    </row>
    <row r="1644" spans="11:27" customFormat="1">
      <c r="K1644">
        <f>IF(ISNUMBER(SEARCH($A$3,L1644)),MAX($K$1:K1643)+1,0)</f>
        <v>0</v>
      </c>
      <c r="L1644" t="s">
        <v>4572</v>
      </c>
      <c r="M1644" t="s">
        <v>4571</v>
      </c>
      <c r="Z1644" s="32" t="str">
        <f>IFERROR(VLOOKUP(ROWS($Z$2:Z1644),K1644:$L$6000,2,0),"")</f>
        <v/>
      </c>
      <c r="AA1644" t="str">
        <f>IFERROR(VLOOKUP(ROWS($AA$2:AA1644),K1644:$M$6000,3,0),"")</f>
        <v/>
      </c>
    </row>
    <row r="1645" spans="11:27" customFormat="1">
      <c r="K1645">
        <f>IF(ISNUMBER(SEARCH($A$3,L1645)),MAX($K$1:K1644)+1,0)</f>
        <v>0</v>
      </c>
      <c r="L1645" t="s">
        <v>4570</v>
      </c>
      <c r="M1645" t="s">
        <v>4569</v>
      </c>
      <c r="Z1645" s="32" t="str">
        <f>IFERROR(VLOOKUP(ROWS($Z$2:Z1645),K1645:$L$6000,2,0),"")</f>
        <v/>
      </c>
      <c r="AA1645" t="str">
        <f>IFERROR(VLOOKUP(ROWS($AA$2:AA1645),K1645:$M$6000,3,0),"")</f>
        <v/>
      </c>
    </row>
    <row r="1646" spans="11:27" customFormat="1">
      <c r="K1646">
        <f>IF(ISNUMBER(SEARCH($A$3,L1646)),MAX($K$1:K1645)+1,0)</f>
        <v>0</v>
      </c>
      <c r="L1646" t="s">
        <v>4567</v>
      </c>
      <c r="M1646" t="s">
        <v>4568</v>
      </c>
      <c r="Z1646" s="32" t="str">
        <f>IFERROR(VLOOKUP(ROWS($Z$2:Z1646),K1646:$L$6000,2,0),"")</f>
        <v/>
      </c>
      <c r="AA1646" t="str">
        <f>IFERROR(VLOOKUP(ROWS($AA$2:AA1646),K1646:$M$6000,3,0),"")</f>
        <v/>
      </c>
    </row>
    <row r="1647" spans="11:27" customFormat="1">
      <c r="K1647">
        <f>IF(ISNUMBER(SEARCH($A$3,L1647)),MAX($K$1:K1646)+1,0)</f>
        <v>0</v>
      </c>
      <c r="L1647" t="s">
        <v>4567</v>
      </c>
      <c r="M1647" t="s">
        <v>4566</v>
      </c>
      <c r="Z1647" s="32" t="str">
        <f>IFERROR(VLOOKUP(ROWS($Z$2:Z1647),K1647:$L$6000,2,0),"")</f>
        <v/>
      </c>
      <c r="AA1647" t="str">
        <f>IFERROR(VLOOKUP(ROWS($AA$2:AA1647),K1647:$M$6000,3,0),"")</f>
        <v/>
      </c>
    </row>
    <row r="1648" spans="11:27" customFormat="1">
      <c r="K1648">
        <f>IF(ISNUMBER(SEARCH($A$3,L1648)),MAX($K$1:K1647)+1,0)</f>
        <v>0</v>
      </c>
      <c r="L1648" t="s">
        <v>4565</v>
      </c>
      <c r="M1648" t="s">
        <v>4564</v>
      </c>
      <c r="Z1648" s="32" t="str">
        <f>IFERROR(VLOOKUP(ROWS($Z$2:Z1648),K1648:$L$6000,2,0),"")</f>
        <v/>
      </c>
      <c r="AA1648" t="str">
        <f>IFERROR(VLOOKUP(ROWS($AA$2:AA1648),K1648:$M$6000,3,0),"")</f>
        <v/>
      </c>
    </row>
    <row r="1649" spans="11:27" customFormat="1">
      <c r="K1649">
        <f>IF(ISNUMBER(SEARCH($A$3,L1649)),MAX($K$1:K1648)+1,0)</f>
        <v>0</v>
      </c>
      <c r="L1649" t="s">
        <v>4562</v>
      </c>
      <c r="M1649" t="s">
        <v>4563</v>
      </c>
      <c r="Z1649" s="32" t="str">
        <f>IFERROR(VLOOKUP(ROWS($Z$2:Z1649),K1649:$L$6000,2,0),"")</f>
        <v/>
      </c>
      <c r="AA1649" t="str">
        <f>IFERROR(VLOOKUP(ROWS($AA$2:AA1649),K1649:$M$6000,3,0),"")</f>
        <v/>
      </c>
    </row>
    <row r="1650" spans="11:27" customFormat="1">
      <c r="K1650">
        <f>IF(ISNUMBER(SEARCH($A$3,L1650)),MAX($K$1:K1649)+1,0)</f>
        <v>0</v>
      </c>
      <c r="L1650" t="s">
        <v>4562</v>
      </c>
      <c r="M1650" t="s">
        <v>4561</v>
      </c>
      <c r="Z1650" s="32" t="str">
        <f>IFERROR(VLOOKUP(ROWS($Z$2:Z1650),K1650:$L$6000,2,0),"")</f>
        <v/>
      </c>
      <c r="AA1650" t="str">
        <f>IFERROR(VLOOKUP(ROWS($AA$2:AA1650),K1650:$M$6000,3,0),"")</f>
        <v/>
      </c>
    </row>
    <row r="1651" spans="11:27" customFormat="1">
      <c r="K1651">
        <f>IF(ISNUMBER(SEARCH($A$3,L1651)),MAX($K$1:K1650)+1,0)</f>
        <v>0</v>
      </c>
      <c r="L1651" t="s">
        <v>4560</v>
      </c>
      <c r="M1651" t="s">
        <v>4559</v>
      </c>
      <c r="Z1651" s="32" t="str">
        <f>IFERROR(VLOOKUP(ROWS($Z$2:Z1651),K1651:$L$6000,2,0),"")</f>
        <v/>
      </c>
      <c r="AA1651" t="str">
        <f>IFERROR(VLOOKUP(ROWS($AA$2:AA1651),K1651:$M$6000,3,0),"")</f>
        <v/>
      </c>
    </row>
    <row r="1652" spans="11:27" customFormat="1">
      <c r="K1652">
        <f>IF(ISNUMBER(SEARCH($A$3,L1652)),MAX($K$1:K1651)+1,0)</f>
        <v>0</v>
      </c>
      <c r="L1652" t="s">
        <v>4558</v>
      </c>
      <c r="M1652" t="s">
        <v>4557</v>
      </c>
      <c r="Z1652" s="32" t="str">
        <f>IFERROR(VLOOKUP(ROWS($Z$2:Z1652),K1652:$L$6000,2,0),"")</f>
        <v/>
      </c>
      <c r="AA1652" t="str">
        <f>IFERROR(VLOOKUP(ROWS($AA$2:AA1652),K1652:$M$6000,3,0),"")</f>
        <v/>
      </c>
    </row>
    <row r="1653" spans="11:27" customFormat="1">
      <c r="K1653">
        <f>IF(ISNUMBER(SEARCH($A$3,L1653)),MAX($K$1:K1652)+1,0)</f>
        <v>0</v>
      </c>
      <c r="L1653" t="s">
        <v>4556</v>
      </c>
      <c r="M1653" t="s">
        <v>4555</v>
      </c>
      <c r="Z1653" s="32" t="str">
        <f>IFERROR(VLOOKUP(ROWS($Z$2:Z1653),K1653:$L$6000,2,0),"")</f>
        <v/>
      </c>
      <c r="AA1653" t="str">
        <f>IFERROR(VLOOKUP(ROWS($AA$2:AA1653),K1653:$M$6000,3,0),"")</f>
        <v/>
      </c>
    </row>
    <row r="1654" spans="11:27" customFormat="1">
      <c r="K1654">
        <f>IF(ISNUMBER(SEARCH($A$3,L1654)),MAX($K$1:K1653)+1,0)</f>
        <v>0</v>
      </c>
      <c r="L1654" t="s">
        <v>4553</v>
      </c>
      <c r="M1654" t="s">
        <v>4554</v>
      </c>
      <c r="Z1654" s="32" t="str">
        <f>IFERROR(VLOOKUP(ROWS($Z$2:Z1654),K1654:$L$6000,2,0),"")</f>
        <v/>
      </c>
      <c r="AA1654" t="str">
        <f>IFERROR(VLOOKUP(ROWS($AA$2:AA1654),K1654:$M$6000,3,0),"")</f>
        <v/>
      </c>
    </row>
    <row r="1655" spans="11:27" customFormat="1">
      <c r="K1655">
        <f>IF(ISNUMBER(SEARCH($A$3,L1655)),MAX($K$1:K1654)+1,0)</f>
        <v>0</v>
      </c>
      <c r="L1655" t="s">
        <v>4553</v>
      </c>
      <c r="M1655" t="s">
        <v>4552</v>
      </c>
      <c r="Z1655" s="32" t="str">
        <f>IFERROR(VLOOKUP(ROWS($Z$2:Z1655),K1655:$L$6000,2,0),"")</f>
        <v/>
      </c>
      <c r="AA1655" t="str">
        <f>IFERROR(VLOOKUP(ROWS($AA$2:AA1655),K1655:$M$6000,3,0),"")</f>
        <v/>
      </c>
    </row>
    <row r="1656" spans="11:27" customFormat="1">
      <c r="K1656">
        <f>IF(ISNUMBER(SEARCH($A$3,L1656)),MAX($K$1:K1655)+1,0)</f>
        <v>0</v>
      </c>
      <c r="L1656" t="s">
        <v>4551</v>
      </c>
      <c r="M1656" t="s">
        <v>4550</v>
      </c>
      <c r="Z1656" s="32" t="str">
        <f>IFERROR(VLOOKUP(ROWS($Z$2:Z1656),K1656:$L$6000,2,0),"")</f>
        <v/>
      </c>
      <c r="AA1656" t="str">
        <f>IFERROR(VLOOKUP(ROWS($AA$2:AA1656),K1656:$M$6000,3,0),"")</f>
        <v/>
      </c>
    </row>
    <row r="1657" spans="11:27" customFormat="1">
      <c r="K1657">
        <f>IF(ISNUMBER(SEARCH($A$3,L1657)),MAX($K$1:K1656)+1,0)</f>
        <v>0</v>
      </c>
      <c r="L1657" t="s">
        <v>4548</v>
      </c>
      <c r="M1657" t="s">
        <v>4549</v>
      </c>
      <c r="Z1657" s="32" t="str">
        <f>IFERROR(VLOOKUP(ROWS($Z$2:Z1657),K1657:$L$6000,2,0),"")</f>
        <v/>
      </c>
      <c r="AA1657" t="str">
        <f>IFERROR(VLOOKUP(ROWS($AA$2:AA1657),K1657:$M$6000,3,0),"")</f>
        <v/>
      </c>
    </row>
    <row r="1658" spans="11:27" customFormat="1">
      <c r="K1658">
        <f>IF(ISNUMBER(SEARCH($A$3,L1658)),MAX($K$1:K1657)+1,0)</f>
        <v>0</v>
      </c>
      <c r="L1658" t="s">
        <v>4548</v>
      </c>
      <c r="M1658" t="s">
        <v>4547</v>
      </c>
      <c r="Z1658" s="32" t="str">
        <f>IFERROR(VLOOKUP(ROWS($Z$2:Z1658),K1658:$L$6000,2,0),"")</f>
        <v/>
      </c>
      <c r="AA1658" t="str">
        <f>IFERROR(VLOOKUP(ROWS($AA$2:AA1658),K1658:$M$6000,3,0),"")</f>
        <v/>
      </c>
    </row>
    <row r="1659" spans="11:27" customFormat="1">
      <c r="K1659">
        <f>IF(ISNUMBER(SEARCH($A$3,L1659)),MAX($K$1:K1658)+1,0)</f>
        <v>0</v>
      </c>
      <c r="L1659" t="s">
        <v>4546</v>
      </c>
      <c r="M1659" t="s">
        <v>4545</v>
      </c>
      <c r="Z1659" s="32" t="str">
        <f>IFERROR(VLOOKUP(ROWS($Z$2:Z1659),K1659:$L$6000,2,0),"")</f>
        <v/>
      </c>
      <c r="AA1659" t="str">
        <f>IFERROR(VLOOKUP(ROWS($AA$2:AA1659),K1659:$M$6000,3,0),"")</f>
        <v/>
      </c>
    </row>
    <row r="1660" spans="11:27" customFormat="1">
      <c r="K1660">
        <f>IF(ISNUMBER(SEARCH($A$3,L1660)),MAX($K$1:K1659)+1,0)</f>
        <v>0</v>
      </c>
      <c r="L1660" t="s">
        <v>4543</v>
      </c>
      <c r="M1660" t="s">
        <v>4544</v>
      </c>
      <c r="Z1660" s="32" t="str">
        <f>IFERROR(VLOOKUP(ROWS($Z$2:Z1660),K1660:$L$6000,2,0),"")</f>
        <v/>
      </c>
      <c r="AA1660" t="str">
        <f>IFERROR(VLOOKUP(ROWS($AA$2:AA1660),K1660:$M$6000,3,0),"")</f>
        <v/>
      </c>
    </row>
    <row r="1661" spans="11:27" customFormat="1">
      <c r="K1661">
        <f>IF(ISNUMBER(SEARCH($A$3,L1661)),MAX($K$1:K1660)+1,0)</f>
        <v>0</v>
      </c>
      <c r="L1661" t="s">
        <v>4543</v>
      </c>
      <c r="M1661" t="s">
        <v>4542</v>
      </c>
      <c r="Z1661" s="32" t="str">
        <f>IFERROR(VLOOKUP(ROWS($Z$2:Z1661),K1661:$L$6000,2,0),"")</f>
        <v/>
      </c>
      <c r="AA1661" t="str">
        <f>IFERROR(VLOOKUP(ROWS($AA$2:AA1661),K1661:$M$6000,3,0),"")</f>
        <v/>
      </c>
    </row>
    <row r="1662" spans="11:27" customFormat="1">
      <c r="K1662">
        <f>IF(ISNUMBER(SEARCH($A$3,L1662)),MAX($K$1:K1661)+1,0)</f>
        <v>0</v>
      </c>
      <c r="L1662" t="s">
        <v>4541</v>
      </c>
      <c r="M1662" t="s">
        <v>4540</v>
      </c>
      <c r="Z1662" s="32" t="str">
        <f>IFERROR(VLOOKUP(ROWS($Z$2:Z1662),K1662:$L$6000,2,0),"")</f>
        <v/>
      </c>
      <c r="AA1662" t="str">
        <f>IFERROR(VLOOKUP(ROWS($AA$2:AA1662),K1662:$M$6000,3,0),"")</f>
        <v/>
      </c>
    </row>
    <row r="1663" spans="11:27" customFormat="1">
      <c r="K1663">
        <f>IF(ISNUMBER(SEARCH($A$3,L1663)),MAX($K$1:K1662)+1,0)</f>
        <v>0</v>
      </c>
      <c r="L1663" t="s">
        <v>4538</v>
      </c>
      <c r="M1663" t="s">
        <v>4539</v>
      </c>
      <c r="Z1663" s="32" t="str">
        <f>IFERROR(VLOOKUP(ROWS($Z$2:Z1663),K1663:$L$6000,2,0),"")</f>
        <v/>
      </c>
      <c r="AA1663" t="str">
        <f>IFERROR(VLOOKUP(ROWS($AA$2:AA1663),K1663:$M$6000,3,0),"")</f>
        <v/>
      </c>
    </row>
    <row r="1664" spans="11:27" customFormat="1">
      <c r="K1664">
        <f>IF(ISNUMBER(SEARCH($A$3,L1664)),MAX($K$1:K1663)+1,0)</f>
        <v>0</v>
      </c>
      <c r="L1664" t="s">
        <v>4538</v>
      </c>
      <c r="M1664" t="s">
        <v>4537</v>
      </c>
      <c r="Z1664" s="32" t="str">
        <f>IFERROR(VLOOKUP(ROWS($Z$2:Z1664),K1664:$L$6000,2,0),"")</f>
        <v/>
      </c>
      <c r="AA1664" t="str">
        <f>IFERROR(VLOOKUP(ROWS($AA$2:AA1664),K1664:$M$6000,3,0),"")</f>
        <v/>
      </c>
    </row>
    <row r="1665" spans="11:27" customFormat="1">
      <c r="K1665">
        <f>IF(ISNUMBER(SEARCH($A$3,L1665)),MAX($K$1:K1664)+1,0)</f>
        <v>0</v>
      </c>
      <c r="L1665" t="s">
        <v>4535</v>
      </c>
      <c r="M1665" t="s">
        <v>4536</v>
      </c>
      <c r="Z1665" s="32" t="str">
        <f>IFERROR(VLOOKUP(ROWS($Z$2:Z1665),K1665:$L$6000,2,0),"")</f>
        <v/>
      </c>
      <c r="AA1665" t="str">
        <f>IFERROR(VLOOKUP(ROWS($AA$2:AA1665),K1665:$M$6000,3,0),"")</f>
        <v/>
      </c>
    </row>
    <row r="1666" spans="11:27" customFormat="1">
      <c r="K1666">
        <f>IF(ISNUMBER(SEARCH($A$3,L1666)),MAX($K$1:K1665)+1,0)</f>
        <v>0</v>
      </c>
      <c r="L1666" t="s">
        <v>4535</v>
      </c>
      <c r="M1666" t="s">
        <v>4534</v>
      </c>
      <c r="Z1666" s="32" t="str">
        <f>IFERROR(VLOOKUP(ROWS($Z$2:Z1666),K1666:$L$6000,2,0),"")</f>
        <v/>
      </c>
      <c r="AA1666" t="str">
        <f>IFERROR(VLOOKUP(ROWS($AA$2:AA1666),K1666:$M$6000,3,0),"")</f>
        <v/>
      </c>
    </row>
    <row r="1667" spans="11:27" customFormat="1">
      <c r="K1667">
        <f>IF(ISNUMBER(SEARCH($A$3,L1667)),MAX($K$1:K1666)+1,0)</f>
        <v>0</v>
      </c>
      <c r="L1667" t="s">
        <v>4533</v>
      </c>
      <c r="M1667" t="s">
        <v>4532</v>
      </c>
      <c r="Z1667" s="32" t="str">
        <f>IFERROR(VLOOKUP(ROWS($Z$2:Z1667),K1667:$L$6000,2,0),"")</f>
        <v/>
      </c>
      <c r="AA1667" t="str">
        <f>IFERROR(VLOOKUP(ROWS($AA$2:AA1667),K1667:$M$6000,3,0),"")</f>
        <v/>
      </c>
    </row>
    <row r="1668" spans="11:27" customFormat="1">
      <c r="K1668">
        <f>IF(ISNUMBER(SEARCH($A$3,L1668)),MAX($K$1:K1667)+1,0)</f>
        <v>0</v>
      </c>
      <c r="L1668" t="s">
        <v>4531</v>
      </c>
      <c r="M1668" t="s">
        <v>4530</v>
      </c>
      <c r="Z1668" s="32" t="str">
        <f>IFERROR(VLOOKUP(ROWS($Z$2:Z1668),K1668:$L$6000,2,0),"")</f>
        <v/>
      </c>
      <c r="AA1668" t="str">
        <f>IFERROR(VLOOKUP(ROWS($AA$2:AA1668),K1668:$M$6000,3,0),"")</f>
        <v/>
      </c>
    </row>
    <row r="1669" spans="11:27" customFormat="1">
      <c r="K1669">
        <f>IF(ISNUMBER(SEARCH($A$3,L1669)),MAX($K$1:K1668)+1,0)</f>
        <v>0</v>
      </c>
      <c r="L1669" t="s">
        <v>4528</v>
      </c>
      <c r="M1669" t="s">
        <v>4529</v>
      </c>
      <c r="Z1669" s="32" t="str">
        <f>IFERROR(VLOOKUP(ROWS($Z$2:Z1669),K1669:$L$6000,2,0),"")</f>
        <v/>
      </c>
      <c r="AA1669" t="str">
        <f>IFERROR(VLOOKUP(ROWS($AA$2:AA1669),K1669:$M$6000,3,0),"")</f>
        <v/>
      </c>
    </row>
    <row r="1670" spans="11:27" customFormat="1">
      <c r="K1670">
        <f>IF(ISNUMBER(SEARCH($A$3,L1670)),MAX($K$1:K1669)+1,0)</f>
        <v>0</v>
      </c>
      <c r="L1670" t="s">
        <v>4528</v>
      </c>
      <c r="M1670" t="s">
        <v>4527</v>
      </c>
      <c r="Z1670" s="32" t="str">
        <f>IFERROR(VLOOKUP(ROWS($Z$2:Z1670),K1670:$L$6000,2,0),"")</f>
        <v/>
      </c>
      <c r="AA1670" t="str">
        <f>IFERROR(VLOOKUP(ROWS($AA$2:AA1670),K1670:$M$6000,3,0),"")</f>
        <v/>
      </c>
    </row>
    <row r="1671" spans="11:27" customFormat="1">
      <c r="K1671">
        <f>IF(ISNUMBER(SEARCH($A$3,L1671)),MAX($K$1:K1670)+1,0)</f>
        <v>0</v>
      </c>
      <c r="L1671" t="s">
        <v>4525</v>
      </c>
      <c r="M1671" t="s">
        <v>4526</v>
      </c>
      <c r="Z1671" s="32" t="str">
        <f>IFERROR(VLOOKUP(ROWS($Z$2:Z1671),K1671:$L$6000,2,0),"")</f>
        <v/>
      </c>
      <c r="AA1671" t="str">
        <f>IFERROR(VLOOKUP(ROWS($AA$2:AA1671),K1671:$M$6000,3,0),"")</f>
        <v/>
      </c>
    </row>
    <row r="1672" spans="11:27" customFormat="1">
      <c r="K1672">
        <f>IF(ISNUMBER(SEARCH($A$3,L1672)),MAX($K$1:K1671)+1,0)</f>
        <v>0</v>
      </c>
      <c r="L1672" t="s">
        <v>4525</v>
      </c>
      <c r="M1672" t="s">
        <v>4524</v>
      </c>
      <c r="Z1672" s="32" t="str">
        <f>IFERROR(VLOOKUP(ROWS($Z$2:Z1672),K1672:$L$6000,2,0),"")</f>
        <v/>
      </c>
      <c r="AA1672" t="str">
        <f>IFERROR(VLOOKUP(ROWS($AA$2:AA1672),K1672:$M$6000,3,0),"")</f>
        <v/>
      </c>
    </row>
    <row r="1673" spans="11:27" customFormat="1">
      <c r="K1673">
        <f>IF(ISNUMBER(SEARCH($A$3,L1673)),MAX($K$1:K1672)+1,0)</f>
        <v>0</v>
      </c>
      <c r="L1673" t="s">
        <v>4523</v>
      </c>
      <c r="M1673" t="s">
        <v>4522</v>
      </c>
      <c r="Z1673" s="32" t="str">
        <f>IFERROR(VLOOKUP(ROWS($Z$2:Z1673),K1673:$L$6000,2,0),"")</f>
        <v/>
      </c>
      <c r="AA1673" t="str">
        <f>IFERROR(VLOOKUP(ROWS($AA$2:AA1673),K1673:$M$6000,3,0),"")</f>
        <v/>
      </c>
    </row>
    <row r="1674" spans="11:27" customFormat="1">
      <c r="K1674">
        <f>IF(ISNUMBER(SEARCH($A$3,L1674)),MAX($K$1:K1673)+1,0)</f>
        <v>0</v>
      </c>
      <c r="L1674" t="s">
        <v>4521</v>
      </c>
      <c r="M1674" t="s">
        <v>4520</v>
      </c>
      <c r="Z1674" s="32" t="str">
        <f>IFERROR(VLOOKUP(ROWS($Z$2:Z1674),K1674:$L$6000,2,0),"")</f>
        <v/>
      </c>
      <c r="AA1674" t="str">
        <f>IFERROR(VLOOKUP(ROWS($AA$2:AA1674),K1674:$M$6000,3,0),"")</f>
        <v/>
      </c>
    </row>
    <row r="1675" spans="11:27" customFormat="1">
      <c r="K1675">
        <f>IF(ISNUMBER(SEARCH($A$3,L1675)),MAX($K$1:K1674)+1,0)</f>
        <v>0</v>
      </c>
      <c r="L1675" t="s">
        <v>4519</v>
      </c>
      <c r="M1675" t="s">
        <v>4518</v>
      </c>
      <c r="Z1675" s="32" t="str">
        <f>IFERROR(VLOOKUP(ROWS($Z$2:Z1675),K1675:$L$6000,2,0),"")</f>
        <v/>
      </c>
      <c r="AA1675" t="str">
        <f>IFERROR(VLOOKUP(ROWS($AA$2:AA1675),K1675:$M$6000,3,0),"")</f>
        <v/>
      </c>
    </row>
    <row r="1676" spans="11:27" customFormat="1">
      <c r="K1676">
        <f>IF(ISNUMBER(SEARCH($A$3,L1676)),MAX($K$1:K1675)+1,0)</f>
        <v>0</v>
      </c>
      <c r="L1676" t="s">
        <v>4517</v>
      </c>
      <c r="M1676" t="s">
        <v>4516</v>
      </c>
      <c r="Z1676" s="32" t="str">
        <f>IFERROR(VLOOKUP(ROWS($Z$2:Z1676),K1676:$L$6000,2,0),"")</f>
        <v/>
      </c>
      <c r="AA1676" t="str">
        <f>IFERROR(VLOOKUP(ROWS($AA$2:AA1676),K1676:$M$6000,3,0),"")</f>
        <v/>
      </c>
    </row>
    <row r="1677" spans="11:27" customFormat="1">
      <c r="K1677">
        <f>IF(ISNUMBER(SEARCH($A$3,L1677)),MAX($K$1:K1676)+1,0)</f>
        <v>0</v>
      </c>
      <c r="L1677" t="s">
        <v>4515</v>
      </c>
      <c r="M1677" t="s">
        <v>4514</v>
      </c>
      <c r="Z1677" s="32" t="str">
        <f>IFERROR(VLOOKUP(ROWS($Z$2:Z1677),K1677:$L$6000,2,0),"")</f>
        <v/>
      </c>
      <c r="AA1677" t="str">
        <f>IFERROR(VLOOKUP(ROWS($AA$2:AA1677),K1677:$M$6000,3,0),"")</f>
        <v/>
      </c>
    </row>
    <row r="1678" spans="11:27" customFormat="1">
      <c r="K1678">
        <f>IF(ISNUMBER(SEARCH($A$3,L1678)),MAX($K$1:K1677)+1,0)</f>
        <v>0</v>
      </c>
      <c r="L1678" t="s">
        <v>4513</v>
      </c>
      <c r="M1678" t="s">
        <v>4512</v>
      </c>
      <c r="Z1678" s="32" t="str">
        <f>IFERROR(VLOOKUP(ROWS($Z$2:Z1678),K1678:$L$6000,2,0),"")</f>
        <v/>
      </c>
      <c r="AA1678" t="str">
        <f>IFERROR(VLOOKUP(ROWS($AA$2:AA1678),K1678:$M$6000,3,0),"")</f>
        <v/>
      </c>
    </row>
    <row r="1679" spans="11:27" customFormat="1">
      <c r="K1679">
        <f>IF(ISNUMBER(SEARCH($A$3,L1679)),MAX($K$1:K1678)+1,0)</f>
        <v>0</v>
      </c>
      <c r="L1679" t="s">
        <v>4511</v>
      </c>
      <c r="M1679" t="s">
        <v>4510</v>
      </c>
      <c r="Z1679" s="32" t="str">
        <f>IFERROR(VLOOKUP(ROWS($Z$2:Z1679),K1679:$L$6000,2,0),"")</f>
        <v/>
      </c>
      <c r="AA1679" t="str">
        <f>IFERROR(VLOOKUP(ROWS($AA$2:AA1679),K1679:$M$6000,3,0),"")</f>
        <v/>
      </c>
    </row>
    <row r="1680" spans="11:27" customFormat="1">
      <c r="K1680">
        <f>IF(ISNUMBER(SEARCH($A$3,L1680)),MAX($K$1:K1679)+1,0)</f>
        <v>0</v>
      </c>
      <c r="L1680" t="s">
        <v>4509</v>
      </c>
      <c r="M1680" t="s">
        <v>4508</v>
      </c>
      <c r="Z1680" s="32" t="str">
        <f>IFERROR(VLOOKUP(ROWS($Z$2:Z1680),K1680:$L$6000,2,0),"")</f>
        <v/>
      </c>
      <c r="AA1680" t="str">
        <f>IFERROR(VLOOKUP(ROWS($AA$2:AA1680),K1680:$M$6000,3,0),"")</f>
        <v/>
      </c>
    </row>
    <row r="1681" spans="11:27" customFormat="1">
      <c r="K1681">
        <f>IF(ISNUMBER(SEARCH($A$3,L1681)),MAX($K$1:K1680)+1,0)</f>
        <v>0</v>
      </c>
      <c r="L1681" t="s">
        <v>4507</v>
      </c>
      <c r="M1681" t="s">
        <v>4506</v>
      </c>
      <c r="Z1681" s="32" t="str">
        <f>IFERROR(VLOOKUP(ROWS($Z$2:Z1681),K1681:$L$6000,2,0),"")</f>
        <v/>
      </c>
      <c r="AA1681" t="str">
        <f>IFERROR(VLOOKUP(ROWS($AA$2:AA1681),K1681:$M$6000,3,0),"")</f>
        <v/>
      </c>
    </row>
    <row r="1682" spans="11:27" customFormat="1">
      <c r="K1682">
        <f>IF(ISNUMBER(SEARCH($A$3,L1682)),MAX($K$1:K1681)+1,0)</f>
        <v>0</v>
      </c>
      <c r="L1682" t="s">
        <v>4505</v>
      </c>
      <c r="M1682" t="s">
        <v>4504</v>
      </c>
      <c r="Z1682" s="32" t="str">
        <f>IFERROR(VLOOKUP(ROWS($Z$2:Z1682),K1682:$L$6000,2,0),"")</f>
        <v/>
      </c>
      <c r="AA1682" t="str">
        <f>IFERROR(VLOOKUP(ROWS($AA$2:AA1682),K1682:$M$6000,3,0),"")</f>
        <v/>
      </c>
    </row>
    <row r="1683" spans="11:27" customFormat="1">
      <c r="K1683">
        <f>IF(ISNUMBER(SEARCH($A$3,L1683)),MAX($K$1:K1682)+1,0)</f>
        <v>0</v>
      </c>
      <c r="L1683" t="s">
        <v>4503</v>
      </c>
      <c r="M1683" t="s">
        <v>4502</v>
      </c>
      <c r="Z1683" s="32" t="str">
        <f>IFERROR(VLOOKUP(ROWS($Z$2:Z1683),K1683:$L$6000,2,0),"")</f>
        <v/>
      </c>
      <c r="AA1683" t="str">
        <f>IFERROR(VLOOKUP(ROWS($AA$2:AA1683),K1683:$M$6000,3,0),"")</f>
        <v/>
      </c>
    </row>
    <row r="1684" spans="11:27" customFormat="1">
      <c r="K1684">
        <f>IF(ISNUMBER(SEARCH($A$3,L1684)),MAX($K$1:K1683)+1,0)</f>
        <v>0</v>
      </c>
      <c r="L1684" t="s">
        <v>4501</v>
      </c>
      <c r="M1684" t="s">
        <v>4500</v>
      </c>
      <c r="Z1684" s="32" t="str">
        <f>IFERROR(VLOOKUP(ROWS($Z$2:Z1684),K1684:$L$6000,2,0),"")</f>
        <v/>
      </c>
      <c r="AA1684" t="str">
        <f>IFERROR(VLOOKUP(ROWS($AA$2:AA1684),K1684:$M$6000,3,0),"")</f>
        <v/>
      </c>
    </row>
    <row r="1685" spans="11:27" customFormat="1">
      <c r="K1685">
        <f>IF(ISNUMBER(SEARCH($A$3,L1685)),MAX($K$1:K1684)+1,0)</f>
        <v>0</v>
      </c>
      <c r="L1685" t="s">
        <v>4499</v>
      </c>
      <c r="M1685" t="s">
        <v>4498</v>
      </c>
      <c r="Z1685" s="32" t="str">
        <f>IFERROR(VLOOKUP(ROWS($Z$2:Z1685),K1685:$L$6000,2,0),"")</f>
        <v/>
      </c>
      <c r="AA1685" t="str">
        <f>IFERROR(VLOOKUP(ROWS($AA$2:AA1685),K1685:$M$6000,3,0),"")</f>
        <v/>
      </c>
    </row>
    <row r="1686" spans="11:27" customFormat="1">
      <c r="K1686">
        <f>IF(ISNUMBER(SEARCH($A$3,L1686)),MAX($K$1:K1685)+1,0)</f>
        <v>0</v>
      </c>
      <c r="L1686" t="s">
        <v>4497</v>
      </c>
      <c r="M1686" t="s">
        <v>4496</v>
      </c>
      <c r="Z1686" s="32" t="str">
        <f>IFERROR(VLOOKUP(ROWS($Z$2:Z1686),K1686:$L$6000,2,0),"")</f>
        <v/>
      </c>
      <c r="AA1686" t="str">
        <f>IFERROR(VLOOKUP(ROWS($AA$2:AA1686),K1686:$M$6000,3,0),"")</f>
        <v/>
      </c>
    </row>
    <row r="1687" spans="11:27" customFormat="1">
      <c r="K1687">
        <f>IF(ISNUMBER(SEARCH($A$3,L1687)),MAX($K$1:K1686)+1,0)</f>
        <v>0</v>
      </c>
      <c r="L1687" t="s">
        <v>4495</v>
      </c>
      <c r="M1687" t="s">
        <v>4494</v>
      </c>
      <c r="Z1687" s="32" t="str">
        <f>IFERROR(VLOOKUP(ROWS($Z$2:Z1687),K1687:$L$6000,2,0),"")</f>
        <v/>
      </c>
      <c r="AA1687" t="str">
        <f>IFERROR(VLOOKUP(ROWS($AA$2:AA1687),K1687:$M$6000,3,0),"")</f>
        <v/>
      </c>
    </row>
    <row r="1688" spans="11:27" customFormat="1">
      <c r="K1688">
        <f>IF(ISNUMBER(SEARCH($A$3,L1688)),MAX($K$1:K1687)+1,0)</f>
        <v>0</v>
      </c>
      <c r="L1688" t="s">
        <v>4492</v>
      </c>
      <c r="M1688" t="s">
        <v>4493</v>
      </c>
      <c r="Z1688" s="32" t="str">
        <f>IFERROR(VLOOKUP(ROWS($Z$2:Z1688),K1688:$L$6000,2,0),"")</f>
        <v/>
      </c>
      <c r="AA1688" t="str">
        <f>IFERROR(VLOOKUP(ROWS($AA$2:AA1688),K1688:$M$6000,3,0),"")</f>
        <v/>
      </c>
    </row>
    <row r="1689" spans="11:27" customFormat="1">
      <c r="K1689">
        <f>IF(ISNUMBER(SEARCH($A$3,L1689)),MAX($K$1:K1688)+1,0)</f>
        <v>0</v>
      </c>
      <c r="L1689" t="s">
        <v>4492</v>
      </c>
      <c r="M1689" t="s">
        <v>4491</v>
      </c>
      <c r="Z1689" s="32" t="str">
        <f>IFERROR(VLOOKUP(ROWS($Z$2:Z1689),K1689:$L$6000,2,0),"")</f>
        <v/>
      </c>
      <c r="AA1689" t="str">
        <f>IFERROR(VLOOKUP(ROWS($AA$2:AA1689),K1689:$M$6000,3,0),"")</f>
        <v/>
      </c>
    </row>
    <row r="1690" spans="11:27" customFormat="1">
      <c r="K1690">
        <f>IF(ISNUMBER(SEARCH($A$3,L1690)),MAX($K$1:K1689)+1,0)</f>
        <v>0</v>
      </c>
      <c r="L1690" t="s">
        <v>4490</v>
      </c>
      <c r="M1690" t="s">
        <v>4489</v>
      </c>
      <c r="Z1690" s="32" t="str">
        <f>IFERROR(VLOOKUP(ROWS($Z$2:Z1690),K1690:$L$6000,2,0),"")</f>
        <v/>
      </c>
      <c r="AA1690" t="str">
        <f>IFERROR(VLOOKUP(ROWS($AA$2:AA1690),K1690:$M$6000,3,0),"")</f>
        <v/>
      </c>
    </row>
    <row r="1691" spans="11:27" customFormat="1">
      <c r="K1691">
        <f>IF(ISNUMBER(SEARCH($A$3,L1691)),MAX($K$1:K1690)+1,0)</f>
        <v>0</v>
      </c>
      <c r="L1691" t="s">
        <v>4488</v>
      </c>
      <c r="M1691" t="s">
        <v>4487</v>
      </c>
      <c r="Z1691" s="32" t="str">
        <f>IFERROR(VLOOKUP(ROWS($Z$2:Z1691),K1691:$L$6000,2,0),"")</f>
        <v/>
      </c>
      <c r="AA1691" t="str">
        <f>IFERROR(VLOOKUP(ROWS($AA$2:AA1691),K1691:$M$6000,3,0),"")</f>
        <v/>
      </c>
    </row>
    <row r="1692" spans="11:27" customFormat="1">
      <c r="K1692">
        <f>IF(ISNUMBER(SEARCH($A$3,L1692)),MAX($K$1:K1691)+1,0)</f>
        <v>0</v>
      </c>
      <c r="L1692" t="s">
        <v>4486</v>
      </c>
      <c r="M1692" t="s">
        <v>4485</v>
      </c>
      <c r="Z1692" s="32" t="str">
        <f>IFERROR(VLOOKUP(ROWS($Z$2:Z1692),K1692:$L$6000,2,0),"")</f>
        <v/>
      </c>
      <c r="AA1692" t="str">
        <f>IFERROR(VLOOKUP(ROWS($AA$2:AA1692),K1692:$M$6000,3,0),"")</f>
        <v/>
      </c>
    </row>
    <row r="1693" spans="11:27" customFormat="1">
      <c r="K1693">
        <f>IF(ISNUMBER(SEARCH($A$3,L1693)),MAX($K$1:K1692)+1,0)</f>
        <v>0</v>
      </c>
      <c r="L1693" t="s">
        <v>4484</v>
      </c>
      <c r="M1693" t="s">
        <v>4483</v>
      </c>
      <c r="Z1693" s="32" t="str">
        <f>IFERROR(VLOOKUP(ROWS($Z$2:Z1693),K1693:$L$6000,2,0),"")</f>
        <v/>
      </c>
      <c r="AA1693" t="str">
        <f>IFERROR(VLOOKUP(ROWS($AA$2:AA1693),K1693:$M$6000,3,0),"")</f>
        <v/>
      </c>
    </row>
    <row r="1694" spans="11:27" customFormat="1">
      <c r="K1694">
        <f>IF(ISNUMBER(SEARCH($A$3,L1694)),MAX($K$1:K1693)+1,0)</f>
        <v>0</v>
      </c>
      <c r="L1694" t="s">
        <v>4482</v>
      </c>
      <c r="M1694" t="s">
        <v>4481</v>
      </c>
      <c r="Z1694" s="32" t="str">
        <f>IFERROR(VLOOKUP(ROWS($Z$2:Z1694),K1694:$L$6000,2,0),"")</f>
        <v/>
      </c>
      <c r="AA1694" t="str">
        <f>IFERROR(VLOOKUP(ROWS($AA$2:AA1694),K1694:$M$6000,3,0),"")</f>
        <v/>
      </c>
    </row>
    <row r="1695" spans="11:27" customFormat="1">
      <c r="K1695">
        <f>IF(ISNUMBER(SEARCH($A$3,L1695)),MAX($K$1:K1694)+1,0)</f>
        <v>0</v>
      </c>
      <c r="L1695" t="s">
        <v>4480</v>
      </c>
      <c r="M1695" t="s">
        <v>4479</v>
      </c>
      <c r="Z1695" s="32" t="str">
        <f>IFERROR(VLOOKUP(ROWS($Z$2:Z1695),K1695:$L$6000,2,0),"")</f>
        <v/>
      </c>
      <c r="AA1695" t="str">
        <f>IFERROR(VLOOKUP(ROWS($AA$2:AA1695),K1695:$M$6000,3,0),"")</f>
        <v/>
      </c>
    </row>
    <row r="1696" spans="11:27" customFormat="1">
      <c r="K1696">
        <f>IF(ISNUMBER(SEARCH($A$3,L1696)),MAX($K$1:K1695)+1,0)</f>
        <v>0</v>
      </c>
      <c r="L1696" t="s">
        <v>4478</v>
      </c>
      <c r="M1696" t="s">
        <v>4477</v>
      </c>
      <c r="Z1696" s="32" t="str">
        <f>IFERROR(VLOOKUP(ROWS($Z$2:Z1696),K1696:$L$6000,2,0),"")</f>
        <v/>
      </c>
      <c r="AA1696" t="str">
        <f>IFERROR(VLOOKUP(ROWS($AA$2:AA1696),K1696:$M$6000,3,0),"")</f>
        <v/>
      </c>
    </row>
    <row r="1697" spans="11:27" customFormat="1">
      <c r="K1697">
        <f>IF(ISNUMBER(SEARCH($A$3,L1697)),MAX($K$1:K1696)+1,0)</f>
        <v>0</v>
      </c>
      <c r="L1697" t="s">
        <v>4476</v>
      </c>
      <c r="M1697" t="s">
        <v>4475</v>
      </c>
      <c r="Z1697" s="32" t="str">
        <f>IFERROR(VLOOKUP(ROWS($Z$2:Z1697),K1697:$L$6000,2,0),"")</f>
        <v/>
      </c>
      <c r="AA1697" t="str">
        <f>IFERROR(VLOOKUP(ROWS($AA$2:AA1697),K1697:$M$6000,3,0),"")</f>
        <v/>
      </c>
    </row>
    <row r="1698" spans="11:27" customFormat="1">
      <c r="K1698">
        <f>IF(ISNUMBER(SEARCH($A$3,L1698)),MAX($K$1:K1697)+1,0)</f>
        <v>0</v>
      </c>
      <c r="L1698" t="s">
        <v>4474</v>
      </c>
      <c r="M1698" t="s">
        <v>4473</v>
      </c>
      <c r="Z1698" s="32" t="str">
        <f>IFERROR(VLOOKUP(ROWS($Z$2:Z1698),K1698:$L$6000,2,0),"")</f>
        <v/>
      </c>
      <c r="AA1698" t="str">
        <f>IFERROR(VLOOKUP(ROWS($AA$2:AA1698),K1698:$M$6000,3,0),"")</f>
        <v/>
      </c>
    </row>
    <row r="1699" spans="11:27" customFormat="1">
      <c r="K1699">
        <f>IF(ISNUMBER(SEARCH($A$3,L1699)),MAX($K$1:K1698)+1,0)</f>
        <v>0</v>
      </c>
      <c r="L1699" t="s">
        <v>4471</v>
      </c>
      <c r="M1699" t="s">
        <v>4472</v>
      </c>
      <c r="Z1699" s="32" t="str">
        <f>IFERROR(VLOOKUP(ROWS($Z$2:Z1699),K1699:$L$6000,2,0),"")</f>
        <v/>
      </c>
      <c r="AA1699" t="str">
        <f>IFERROR(VLOOKUP(ROWS($AA$2:AA1699),K1699:$M$6000,3,0),"")</f>
        <v/>
      </c>
    </row>
    <row r="1700" spans="11:27" customFormat="1">
      <c r="K1700">
        <f>IF(ISNUMBER(SEARCH($A$3,L1700)),MAX($K$1:K1699)+1,0)</f>
        <v>0</v>
      </c>
      <c r="L1700" t="s">
        <v>4471</v>
      </c>
      <c r="M1700" t="s">
        <v>4470</v>
      </c>
      <c r="Z1700" s="32" t="str">
        <f>IFERROR(VLOOKUP(ROWS($Z$2:Z1700),K1700:$L$6000,2,0),"")</f>
        <v/>
      </c>
      <c r="AA1700" t="str">
        <f>IFERROR(VLOOKUP(ROWS($AA$2:AA1700),K1700:$M$6000,3,0),"")</f>
        <v/>
      </c>
    </row>
    <row r="1701" spans="11:27" customFormat="1">
      <c r="K1701">
        <f>IF(ISNUMBER(SEARCH($A$3,L1701)),MAX($K$1:K1700)+1,0)</f>
        <v>0</v>
      </c>
      <c r="L1701" t="s">
        <v>4468</v>
      </c>
      <c r="M1701" t="s">
        <v>4469</v>
      </c>
      <c r="Z1701" s="32" t="str">
        <f>IFERROR(VLOOKUP(ROWS($Z$2:Z1701),K1701:$L$6000,2,0),"")</f>
        <v/>
      </c>
      <c r="AA1701" t="str">
        <f>IFERROR(VLOOKUP(ROWS($AA$2:AA1701),K1701:$M$6000,3,0),"")</f>
        <v/>
      </c>
    </row>
    <row r="1702" spans="11:27" customFormat="1">
      <c r="K1702">
        <f>IF(ISNUMBER(SEARCH($A$3,L1702)),MAX($K$1:K1701)+1,0)</f>
        <v>0</v>
      </c>
      <c r="L1702" t="s">
        <v>4468</v>
      </c>
      <c r="M1702" t="s">
        <v>4467</v>
      </c>
      <c r="Z1702" s="32" t="str">
        <f>IFERROR(VLOOKUP(ROWS($Z$2:Z1702),K1702:$L$6000,2,0),"")</f>
        <v/>
      </c>
      <c r="AA1702" t="str">
        <f>IFERROR(VLOOKUP(ROWS($AA$2:AA1702),K1702:$M$6000,3,0),"")</f>
        <v/>
      </c>
    </row>
    <row r="1703" spans="11:27" customFormat="1">
      <c r="K1703">
        <f>IF(ISNUMBER(SEARCH($A$3,L1703)),MAX($K$1:K1702)+1,0)</f>
        <v>0</v>
      </c>
      <c r="L1703" t="s">
        <v>4466</v>
      </c>
      <c r="M1703" t="s">
        <v>4465</v>
      </c>
      <c r="Z1703" s="32" t="str">
        <f>IFERROR(VLOOKUP(ROWS($Z$2:Z1703),K1703:$L$6000,2,0),"")</f>
        <v/>
      </c>
      <c r="AA1703" t="str">
        <f>IFERROR(VLOOKUP(ROWS($AA$2:AA1703),K1703:$M$6000,3,0),"")</f>
        <v/>
      </c>
    </row>
    <row r="1704" spans="11:27" customFormat="1">
      <c r="K1704">
        <f>IF(ISNUMBER(SEARCH($A$3,L1704)),MAX($K$1:K1703)+1,0)</f>
        <v>0</v>
      </c>
      <c r="L1704" t="s">
        <v>4464</v>
      </c>
      <c r="M1704" t="s">
        <v>4463</v>
      </c>
      <c r="Z1704" s="32" t="str">
        <f>IFERROR(VLOOKUP(ROWS($Z$2:Z1704),K1704:$L$6000,2,0),"")</f>
        <v/>
      </c>
      <c r="AA1704" t="str">
        <f>IFERROR(VLOOKUP(ROWS($AA$2:AA1704),K1704:$M$6000,3,0),"")</f>
        <v/>
      </c>
    </row>
    <row r="1705" spans="11:27" customFormat="1">
      <c r="K1705">
        <f>IF(ISNUMBER(SEARCH($A$3,L1705)),MAX($K$1:K1704)+1,0)</f>
        <v>0</v>
      </c>
      <c r="L1705" t="s">
        <v>4462</v>
      </c>
      <c r="M1705" t="s">
        <v>4461</v>
      </c>
      <c r="Z1705" s="32" t="str">
        <f>IFERROR(VLOOKUP(ROWS($Z$2:Z1705),K1705:$L$6000,2,0),"")</f>
        <v/>
      </c>
      <c r="AA1705" t="str">
        <f>IFERROR(VLOOKUP(ROWS($AA$2:AA1705),K1705:$M$6000,3,0),"")</f>
        <v/>
      </c>
    </row>
    <row r="1706" spans="11:27" customFormat="1">
      <c r="K1706">
        <f>IF(ISNUMBER(SEARCH($A$3,L1706)),MAX($K$1:K1705)+1,0)</f>
        <v>0</v>
      </c>
      <c r="L1706" t="s">
        <v>4460</v>
      </c>
      <c r="M1706" t="s">
        <v>4459</v>
      </c>
      <c r="Z1706" s="32" t="str">
        <f>IFERROR(VLOOKUP(ROWS($Z$2:Z1706),K1706:$L$6000,2,0),"")</f>
        <v/>
      </c>
      <c r="AA1706" t="str">
        <f>IFERROR(VLOOKUP(ROWS($AA$2:AA1706),K1706:$M$6000,3,0),"")</f>
        <v/>
      </c>
    </row>
    <row r="1707" spans="11:27" customFormat="1">
      <c r="K1707">
        <f>IF(ISNUMBER(SEARCH($A$3,L1707)),MAX($K$1:K1706)+1,0)</f>
        <v>0</v>
      </c>
      <c r="L1707" t="s">
        <v>4458</v>
      </c>
      <c r="M1707" t="s">
        <v>4457</v>
      </c>
      <c r="Z1707" s="32" t="str">
        <f>IFERROR(VLOOKUP(ROWS($Z$2:Z1707),K1707:$L$6000,2,0),"")</f>
        <v/>
      </c>
      <c r="AA1707" t="str">
        <f>IFERROR(VLOOKUP(ROWS($AA$2:AA1707),K1707:$M$6000,3,0),"")</f>
        <v/>
      </c>
    </row>
    <row r="1708" spans="11:27" customFormat="1">
      <c r="K1708">
        <f>IF(ISNUMBER(SEARCH($A$3,L1708)),MAX($K$1:K1707)+1,0)</f>
        <v>0</v>
      </c>
      <c r="L1708" t="s">
        <v>4455</v>
      </c>
      <c r="M1708" t="s">
        <v>4456</v>
      </c>
      <c r="Z1708" s="32" t="str">
        <f>IFERROR(VLOOKUP(ROWS($Z$2:Z1708),K1708:$L$6000,2,0),"")</f>
        <v/>
      </c>
      <c r="AA1708" t="str">
        <f>IFERROR(VLOOKUP(ROWS($AA$2:AA1708),K1708:$M$6000,3,0),"")</f>
        <v/>
      </c>
    </row>
    <row r="1709" spans="11:27" customFormat="1">
      <c r="K1709">
        <f>IF(ISNUMBER(SEARCH($A$3,L1709)),MAX($K$1:K1708)+1,0)</f>
        <v>0</v>
      </c>
      <c r="L1709" t="s">
        <v>4455</v>
      </c>
      <c r="M1709" t="s">
        <v>4454</v>
      </c>
      <c r="Z1709" s="32" t="str">
        <f>IFERROR(VLOOKUP(ROWS($Z$2:Z1709),K1709:$L$6000,2,0),"")</f>
        <v/>
      </c>
      <c r="AA1709" t="str">
        <f>IFERROR(VLOOKUP(ROWS($AA$2:AA1709),K1709:$M$6000,3,0),"")</f>
        <v/>
      </c>
    </row>
    <row r="1710" spans="11:27" customFormat="1">
      <c r="K1710">
        <f>IF(ISNUMBER(SEARCH($A$3,L1710)),MAX($K$1:K1709)+1,0)</f>
        <v>0</v>
      </c>
      <c r="L1710" t="s">
        <v>4453</v>
      </c>
      <c r="M1710" t="s">
        <v>4452</v>
      </c>
      <c r="Z1710" s="32" t="str">
        <f>IFERROR(VLOOKUP(ROWS($Z$2:Z1710),K1710:$L$6000,2,0),"")</f>
        <v/>
      </c>
      <c r="AA1710" t="str">
        <f>IFERROR(VLOOKUP(ROWS($AA$2:AA1710),K1710:$M$6000,3,0),"")</f>
        <v/>
      </c>
    </row>
    <row r="1711" spans="11:27" customFormat="1">
      <c r="K1711">
        <f>IF(ISNUMBER(SEARCH($A$3,L1711)),MAX($K$1:K1710)+1,0)</f>
        <v>0</v>
      </c>
      <c r="L1711" t="s">
        <v>4450</v>
      </c>
      <c r="M1711" t="s">
        <v>4451</v>
      </c>
      <c r="Z1711" s="32" t="str">
        <f>IFERROR(VLOOKUP(ROWS($Z$2:Z1711),K1711:$L$6000,2,0),"")</f>
        <v/>
      </c>
      <c r="AA1711" t="str">
        <f>IFERROR(VLOOKUP(ROWS($AA$2:AA1711),K1711:$M$6000,3,0),"")</f>
        <v/>
      </c>
    </row>
    <row r="1712" spans="11:27" customFormat="1">
      <c r="K1712">
        <f>IF(ISNUMBER(SEARCH($A$3,L1712)),MAX($K$1:K1711)+1,0)</f>
        <v>0</v>
      </c>
      <c r="L1712" t="s">
        <v>4450</v>
      </c>
      <c r="M1712" t="s">
        <v>4449</v>
      </c>
      <c r="Z1712" s="32" t="str">
        <f>IFERROR(VLOOKUP(ROWS($Z$2:Z1712),K1712:$L$6000,2,0),"")</f>
        <v/>
      </c>
      <c r="AA1712" t="str">
        <f>IFERROR(VLOOKUP(ROWS($AA$2:AA1712),K1712:$M$6000,3,0),"")</f>
        <v/>
      </c>
    </row>
    <row r="1713" spans="11:27" customFormat="1">
      <c r="K1713">
        <f>IF(ISNUMBER(SEARCH($A$3,L1713)),MAX($K$1:K1712)+1,0)</f>
        <v>0</v>
      </c>
      <c r="L1713" t="s">
        <v>4447</v>
      </c>
      <c r="M1713" t="s">
        <v>4448</v>
      </c>
      <c r="Z1713" s="32" t="str">
        <f>IFERROR(VLOOKUP(ROWS($Z$2:Z1713),K1713:$L$6000,2,0),"")</f>
        <v/>
      </c>
      <c r="AA1713" t="str">
        <f>IFERROR(VLOOKUP(ROWS($AA$2:AA1713),K1713:$M$6000,3,0),"")</f>
        <v/>
      </c>
    </row>
    <row r="1714" spans="11:27" customFormat="1">
      <c r="K1714">
        <f>IF(ISNUMBER(SEARCH($A$3,L1714)),MAX($K$1:K1713)+1,0)</f>
        <v>0</v>
      </c>
      <c r="L1714" t="s">
        <v>4447</v>
      </c>
      <c r="M1714" t="s">
        <v>4446</v>
      </c>
      <c r="Z1714" s="32" t="str">
        <f>IFERROR(VLOOKUP(ROWS($Z$2:Z1714),K1714:$L$6000,2,0),"")</f>
        <v/>
      </c>
      <c r="AA1714" t="str">
        <f>IFERROR(VLOOKUP(ROWS($AA$2:AA1714),K1714:$M$6000,3,0),"")</f>
        <v/>
      </c>
    </row>
    <row r="1715" spans="11:27" customFormat="1">
      <c r="K1715">
        <f>IF(ISNUMBER(SEARCH($A$3,L1715)),MAX($K$1:K1714)+1,0)</f>
        <v>0</v>
      </c>
      <c r="L1715" t="s">
        <v>4444</v>
      </c>
      <c r="M1715" t="s">
        <v>4445</v>
      </c>
      <c r="Z1715" s="32" t="str">
        <f>IFERROR(VLOOKUP(ROWS($Z$2:Z1715),K1715:$L$6000,2,0),"")</f>
        <v/>
      </c>
      <c r="AA1715" t="str">
        <f>IFERROR(VLOOKUP(ROWS($AA$2:AA1715),K1715:$M$6000,3,0),"")</f>
        <v/>
      </c>
    </row>
    <row r="1716" spans="11:27" customFormat="1">
      <c r="K1716">
        <f>IF(ISNUMBER(SEARCH($A$3,L1716)),MAX($K$1:K1715)+1,0)</f>
        <v>0</v>
      </c>
      <c r="L1716" t="s">
        <v>4444</v>
      </c>
      <c r="M1716" t="s">
        <v>4443</v>
      </c>
      <c r="Z1716" s="32" t="str">
        <f>IFERROR(VLOOKUP(ROWS($Z$2:Z1716),K1716:$L$6000,2,0),"")</f>
        <v/>
      </c>
      <c r="AA1716" t="str">
        <f>IFERROR(VLOOKUP(ROWS($AA$2:AA1716),K1716:$M$6000,3,0),"")</f>
        <v/>
      </c>
    </row>
    <row r="1717" spans="11:27" customFormat="1">
      <c r="K1717">
        <f>IF(ISNUMBER(SEARCH($A$3,L1717)),MAX($K$1:K1716)+1,0)</f>
        <v>0</v>
      </c>
      <c r="L1717" t="s">
        <v>4442</v>
      </c>
      <c r="M1717" t="s">
        <v>4441</v>
      </c>
      <c r="Z1717" s="32" t="str">
        <f>IFERROR(VLOOKUP(ROWS($Z$2:Z1717),K1717:$L$6000,2,0),"")</f>
        <v/>
      </c>
      <c r="AA1717" t="str">
        <f>IFERROR(VLOOKUP(ROWS($AA$2:AA1717),K1717:$M$6000,3,0),"")</f>
        <v/>
      </c>
    </row>
    <row r="1718" spans="11:27" customFormat="1">
      <c r="K1718">
        <f>IF(ISNUMBER(SEARCH($A$3,L1718)),MAX($K$1:K1717)+1,0)</f>
        <v>0</v>
      </c>
      <c r="L1718" t="s">
        <v>4440</v>
      </c>
      <c r="M1718" t="s">
        <v>4439</v>
      </c>
      <c r="Z1718" s="32" t="str">
        <f>IFERROR(VLOOKUP(ROWS($Z$2:Z1718),K1718:$L$6000,2,0),"")</f>
        <v/>
      </c>
      <c r="AA1718" t="str">
        <f>IFERROR(VLOOKUP(ROWS($AA$2:AA1718),K1718:$M$6000,3,0),"")</f>
        <v/>
      </c>
    </row>
    <row r="1719" spans="11:27" customFormat="1">
      <c r="K1719">
        <f>IF(ISNUMBER(SEARCH($A$3,L1719)),MAX($K$1:K1718)+1,0)</f>
        <v>0</v>
      </c>
      <c r="L1719" t="s">
        <v>4437</v>
      </c>
      <c r="M1719" t="s">
        <v>4438</v>
      </c>
      <c r="Z1719" s="32" t="str">
        <f>IFERROR(VLOOKUP(ROWS($Z$2:Z1719),K1719:$L$6000,2,0),"")</f>
        <v/>
      </c>
      <c r="AA1719" t="str">
        <f>IFERROR(VLOOKUP(ROWS($AA$2:AA1719),K1719:$M$6000,3,0),"")</f>
        <v/>
      </c>
    </row>
    <row r="1720" spans="11:27" customFormat="1">
      <c r="K1720">
        <f>IF(ISNUMBER(SEARCH($A$3,L1720)),MAX($K$1:K1719)+1,0)</f>
        <v>0</v>
      </c>
      <c r="L1720" t="s">
        <v>4437</v>
      </c>
      <c r="M1720" t="s">
        <v>4436</v>
      </c>
      <c r="Z1720" s="32" t="str">
        <f>IFERROR(VLOOKUP(ROWS($Z$2:Z1720),K1720:$L$6000,2,0),"")</f>
        <v/>
      </c>
      <c r="AA1720" t="str">
        <f>IFERROR(VLOOKUP(ROWS($AA$2:AA1720),K1720:$M$6000,3,0),"")</f>
        <v/>
      </c>
    </row>
    <row r="1721" spans="11:27" customFormat="1">
      <c r="K1721">
        <f>IF(ISNUMBER(SEARCH($A$3,L1721)),MAX($K$1:K1720)+1,0)</f>
        <v>0</v>
      </c>
      <c r="L1721" t="s">
        <v>4434</v>
      </c>
      <c r="M1721" t="s">
        <v>4435</v>
      </c>
      <c r="Z1721" s="32" t="str">
        <f>IFERROR(VLOOKUP(ROWS($Z$2:Z1721),K1721:$L$6000,2,0),"")</f>
        <v/>
      </c>
      <c r="AA1721" t="str">
        <f>IFERROR(VLOOKUP(ROWS($AA$2:AA1721),K1721:$M$6000,3,0),"")</f>
        <v/>
      </c>
    </row>
    <row r="1722" spans="11:27" customFormat="1">
      <c r="K1722">
        <f>IF(ISNUMBER(SEARCH($A$3,L1722)),MAX($K$1:K1721)+1,0)</f>
        <v>0</v>
      </c>
      <c r="L1722" t="s">
        <v>4434</v>
      </c>
      <c r="M1722" t="s">
        <v>4433</v>
      </c>
      <c r="Z1722" s="32" t="str">
        <f>IFERROR(VLOOKUP(ROWS($Z$2:Z1722),K1722:$L$6000,2,0),"")</f>
        <v/>
      </c>
      <c r="AA1722" t="str">
        <f>IFERROR(VLOOKUP(ROWS($AA$2:AA1722),K1722:$M$6000,3,0),"")</f>
        <v/>
      </c>
    </row>
    <row r="1723" spans="11:27" customFormat="1">
      <c r="K1723">
        <f>IF(ISNUMBER(SEARCH($A$3,L1723)),MAX($K$1:K1722)+1,0)</f>
        <v>0</v>
      </c>
      <c r="L1723" t="s">
        <v>4432</v>
      </c>
      <c r="M1723" t="s">
        <v>4431</v>
      </c>
      <c r="Z1723" s="32" t="str">
        <f>IFERROR(VLOOKUP(ROWS($Z$2:Z1723),K1723:$L$6000,2,0),"")</f>
        <v/>
      </c>
      <c r="AA1723" t="str">
        <f>IFERROR(VLOOKUP(ROWS($AA$2:AA1723),K1723:$M$6000,3,0),"")</f>
        <v/>
      </c>
    </row>
    <row r="1724" spans="11:27" customFormat="1">
      <c r="K1724">
        <f>IF(ISNUMBER(SEARCH($A$3,L1724)),MAX($K$1:K1723)+1,0)</f>
        <v>0</v>
      </c>
      <c r="L1724" t="s">
        <v>4430</v>
      </c>
      <c r="M1724" t="s">
        <v>4429</v>
      </c>
      <c r="Z1724" s="32" t="str">
        <f>IFERROR(VLOOKUP(ROWS($Z$2:Z1724),K1724:$L$6000,2,0),"")</f>
        <v/>
      </c>
      <c r="AA1724" t="str">
        <f>IFERROR(VLOOKUP(ROWS($AA$2:AA1724),K1724:$M$6000,3,0),"")</f>
        <v/>
      </c>
    </row>
    <row r="1725" spans="11:27" customFormat="1">
      <c r="K1725">
        <f>IF(ISNUMBER(SEARCH($A$3,L1725)),MAX($K$1:K1724)+1,0)</f>
        <v>0</v>
      </c>
      <c r="L1725" t="s">
        <v>4428</v>
      </c>
      <c r="M1725" t="s">
        <v>4427</v>
      </c>
      <c r="Z1725" s="32" t="str">
        <f>IFERROR(VLOOKUP(ROWS($Z$2:Z1725),K1725:$L$6000,2,0),"")</f>
        <v/>
      </c>
      <c r="AA1725" t="str">
        <f>IFERROR(VLOOKUP(ROWS($AA$2:AA1725),K1725:$M$6000,3,0),"")</f>
        <v/>
      </c>
    </row>
    <row r="1726" spans="11:27" customFormat="1">
      <c r="K1726">
        <f>IF(ISNUMBER(SEARCH($A$3,L1726)),MAX($K$1:K1725)+1,0)</f>
        <v>0</v>
      </c>
      <c r="L1726" t="s">
        <v>4425</v>
      </c>
      <c r="M1726" t="s">
        <v>4426</v>
      </c>
      <c r="Z1726" s="32" t="str">
        <f>IFERROR(VLOOKUP(ROWS($Z$2:Z1726),K1726:$L$6000,2,0),"")</f>
        <v/>
      </c>
      <c r="AA1726" t="str">
        <f>IFERROR(VLOOKUP(ROWS($AA$2:AA1726),K1726:$M$6000,3,0),"")</f>
        <v/>
      </c>
    </row>
    <row r="1727" spans="11:27" customFormat="1">
      <c r="K1727">
        <f>IF(ISNUMBER(SEARCH($A$3,L1727)),MAX($K$1:K1726)+1,0)</f>
        <v>0</v>
      </c>
      <c r="L1727" t="s">
        <v>4425</v>
      </c>
      <c r="M1727" t="s">
        <v>4424</v>
      </c>
      <c r="Z1727" s="32" t="str">
        <f>IFERROR(VLOOKUP(ROWS($Z$2:Z1727),K1727:$L$6000,2,0),"")</f>
        <v/>
      </c>
      <c r="AA1727" t="str">
        <f>IFERROR(VLOOKUP(ROWS($AA$2:AA1727),K1727:$M$6000,3,0),"")</f>
        <v/>
      </c>
    </row>
    <row r="1728" spans="11:27" customFormat="1">
      <c r="K1728">
        <f>IF(ISNUMBER(SEARCH($A$3,L1728)),MAX($K$1:K1727)+1,0)</f>
        <v>0</v>
      </c>
      <c r="L1728" t="s">
        <v>4423</v>
      </c>
      <c r="M1728" t="s">
        <v>4422</v>
      </c>
      <c r="Z1728" s="32" t="str">
        <f>IFERROR(VLOOKUP(ROWS($Z$2:Z1728),K1728:$L$6000,2,0),"")</f>
        <v/>
      </c>
      <c r="AA1728" t="str">
        <f>IFERROR(VLOOKUP(ROWS($AA$2:AA1728),K1728:$M$6000,3,0),"")</f>
        <v/>
      </c>
    </row>
    <row r="1729" spans="11:27" customFormat="1">
      <c r="K1729">
        <f>IF(ISNUMBER(SEARCH($A$3,L1729)),MAX($K$1:K1728)+1,0)</f>
        <v>0</v>
      </c>
      <c r="L1729" t="s">
        <v>4421</v>
      </c>
      <c r="M1729" t="s">
        <v>4420</v>
      </c>
      <c r="Z1729" s="32" t="str">
        <f>IFERROR(VLOOKUP(ROWS($Z$2:Z1729),K1729:$L$6000,2,0),"")</f>
        <v/>
      </c>
      <c r="AA1729" t="str">
        <f>IFERROR(VLOOKUP(ROWS($AA$2:AA1729),K1729:$M$6000,3,0),"")</f>
        <v/>
      </c>
    </row>
    <row r="1730" spans="11:27" customFormat="1">
      <c r="K1730">
        <f>IF(ISNUMBER(SEARCH($A$3,L1730)),MAX($K$1:K1729)+1,0)</f>
        <v>0</v>
      </c>
      <c r="L1730" t="s">
        <v>4419</v>
      </c>
      <c r="M1730" t="s">
        <v>4418</v>
      </c>
      <c r="Z1730" s="32" t="str">
        <f>IFERROR(VLOOKUP(ROWS($Z$2:Z1730),K1730:$L$6000,2,0),"")</f>
        <v/>
      </c>
      <c r="AA1730" t="str">
        <f>IFERROR(VLOOKUP(ROWS($AA$2:AA1730),K1730:$M$6000,3,0),"")</f>
        <v/>
      </c>
    </row>
    <row r="1731" spans="11:27" customFormat="1">
      <c r="K1731">
        <f>IF(ISNUMBER(SEARCH($A$3,L1731)),MAX($K$1:K1730)+1,0)</f>
        <v>0</v>
      </c>
      <c r="L1731" t="s">
        <v>4416</v>
      </c>
      <c r="M1731" t="s">
        <v>4417</v>
      </c>
      <c r="Z1731" s="32" t="str">
        <f>IFERROR(VLOOKUP(ROWS($Z$2:Z1731),K1731:$L$6000,2,0),"")</f>
        <v/>
      </c>
      <c r="AA1731" t="str">
        <f>IFERROR(VLOOKUP(ROWS($AA$2:AA1731),K1731:$M$6000,3,0),"")</f>
        <v/>
      </c>
    </row>
    <row r="1732" spans="11:27" customFormat="1">
      <c r="K1732">
        <f>IF(ISNUMBER(SEARCH($A$3,L1732)),MAX($K$1:K1731)+1,0)</f>
        <v>0</v>
      </c>
      <c r="L1732" t="s">
        <v>4416</v>
      </c>
      <c r="M1732" t="s">
        <v>4415</v>
      </c>
      <c r="Z1732" s="32" t="str">
        <f>IFERROR(VLOOKUP(ROWS($Z$2:Z1732),K1732:$L$6000,2,0),"")</f>
        <v/>
      </c>
      <c r="AA1732" t="str">
        <f>IFERROR(VLOOKUP(ROWS($AA$2:AA1732),K1732:$M$6000,3,0),"")</f>
        <v/>
      </c>
    </row>
    <row r="1733" spans="11:27" customFormat="1">
      <c r="K1733">
        <f>IF(ISNUMBER(SEARCH($A$3,L1733)),MAX($K$1:K1732)+1,0)</f>
        <v>0</v>
      </c>
      <c r="L1733" t="s">
        <v>4414</v>
      </c>
      <c r="M1733" t="s">
        <v>4413</v>
      </c>
      <c r="Z1733" s="32" t="str">
        <f>IFERROR(VLOOKUP(ROWS($Z$2:Z1733),K1733:$L$6000,2,0),"")</f>
        <v/>
      </c>
      <c r="AA1733" t="str">
        <f>IFERROR(VLOOKUP(ROWS($AA$2:AA1733),K1733:$M$6000,3,0),"")</f>
        <v/>
      </c>
    </row>
    <row r="1734" spans="11:27" customFormat="1">
      <c r="K1734">
        <f>IF(ISNUMBER(SEARCH($A$3,L1734)),MAX($K$1:K1733)+1,0)</f>
        <v>0</v>
      </c>
      <c r="L1734" t="s">
        <v>4412</v>
      </c>
      <c r="M1734" t="s">
        <v>4411</v>
      </c>
      <c r="Z1734" s="32" t="str">
        <f>IFERROR(VLOOKUP(ROWS($Z$2:Z1734),K1734:$L$6000,2,0),"")</f>
        <v/>
      </c>
      <c r="AA1734" t="str">
        <f>IFERROR(VLOOKUP(ROWS($AA$2:AA1734),K1734:$M$6000,3,0),"")</f>
        <v/>
      </c>
    </row>
    <row r="1735" spans="11:27" customFormat="1">
      <c r="K1735">
        <f>IF(ISNUMBER(SEARCH($A$3,L1735)),MAX($K$1:K1734)+1,0)</f>
        <v>0</v>
      </c>
      <c r="L1735" t="s">
        <v>4409</v>
      </c>
      <c r="M1735" t="s">
        <v>4410</v>
      </c>
      <c r="Z1735" s="32" t="str">
        <f>IFERROR(VLOOKUP(ROWS($Z$2:Z1735),K1735:$L$6000,2,0),"")</f>
        <v/>
      </c>
      <c r="AA1735" t="str">
        <f>IFERROR(VLOOKUP(ROWS($AA$2:AA1735),K1735:$M$6000,3,0),"")</f>
        <v/>
      </c>
    </row>
    <row r="1736" spans="11:27" customFormat="1">
      <c r="K1736">
        <f>IF(ISNUMBER(SEARCH($A$3,L1736)),MAX($K$1:K1735)+1,0)</f>
        <v>0</v>
      </c>
      <c r="L1736" t="s">
        <v>4409</v>
      </c>
      <c r="M1736" t="s">
        <v>4408</v>
      </c>
      <c r="Z1736" s="32" t="str">
        <f>IFERROR(VLOOKUP(ROWS($Z$2:Z1736),K1736:$L$6000,2,0),"")</f>
        <v/>
      </c>
      <c r="AA1736" t="str">
        <f>IFERROR(VLOOKUP(ROWS($AA$2:AA1736),K1736:$M$6000,3,0),"")</f>
        <v/>
      </c>
    </row>
    <row r="1737" spans="11:27" customFormat="1">
      <c r="K1737">
        <f>IF(ISNUMBER(SEARCH($A$3,L1737)),MAX($K$1:K1736)+1,0)</f>
        <v>0</v>
      </c>
      <c r="L1737" t="s">
        <v>4406</v>
      </c>
      <c r="M1737" t="s">
        <v>4407</v>
      </c>
      <c r="Z1737" s="32" t="str">
        <f>IFERROR(VLOOKUP(ROWS($Z$2:Z1737),K1737:$L$6000,2,0),"")</f>
        <v/>
      </c>
      <c r="AA1737" t="str">
        <f>IFERROR(VLOOKUP(ROWS($AA$2:AA1737),K1737:$M$6000,3,0),"")</f>
        <v/>
      </c>
    </row>
    <row r="1738" spans="11:27" customFormat="1">
      <c r="K1738">
        <f>IF(ISNUMBER(SEARCH($A$3,L1738)),MAX($K$1:K1737)+1,0)</f>
        <v>0</v>
      </c>
      <c r="L1738" t="s">
        <v>4406</v>
      </c>
      <c r="M1738" t="s">
        <v>4405</v>
      </c>
      <c r="Z1738" s="32" t="str">
        <f>IFERROR(VLOOKUP(ROWS($Z$2:Z1738),K1738:$L$6000,2,0),"")</f>
        <v/>
      </c>
      <c r="AA1738" t="str">
        <f>IFERROR(VLOOKUP(ROWS($AA$2:AA1738),K1738:$M$6000,3,0),"")</f>
        <v/>
      </c>
    </row>
    <row r="1739" spans="11:27" customFormat="1">
      <c r="K1739">
        <f>IF(ISNUMBER(SEARCH($A$3,L1739)),MAX($K$1:K1738)+1,0)</f>
        <v>0</v>
      </c>
      <c r="L1739" t="s">
        <v>4403</v>
      </c>
      <c r="M1739" t="s">
        <v>4404</v>
      </c>
      <c r="Z1739" s="32" t="str">
        <f>IFERROR(VLOOKUP(ROWS($Z$2:Z1739),K1739:$L$6000,2,0),"")</f>
        <v/>
      </c>
      <c r="AA1739" t="str">
        <f>IFERROR(VLOOKUP(ROWS($AA$2:AA1739),K1739:$M$6000,3,0),"")</f>
        <v/>
      </c>
    </row>
    <row r="1740" spans="11:27" customFormat="1">
      <c r="K1740">
        <f>IF(ISNUMBER(SEARCH($A$3,L1740)),MAX($K$1:K1739)+1,0)</f>
        <v>0</v>
      </c>
      <c r="L1740" t="s">
        <v>4403</v>
      </c>
      <c r="M1740" t="s">
        <v>4402</v>
      </c>
      <c r="Z1740" s="32" t="str">
        <f>IFERROR(VLOOKUP(ROWS($Z$2:Z1740),K1740:$L$6000,2,0),"")</f>
        <v/>
      </c>
      <c r="AA1740" t="str">
        <f>IFERROR(VLOOKUP(ROWS($AA$2:AA1740),K1740:$M$6000,3,0),"")</f>
        <v/>
      </c>
    </row>
    <row r="1741" spans="11:27" customFormat="1">
      <c r="K1741">
        <f>IF(ISNUMBER(SEARCH($A$3,L1741)),MAX($K$1:K1740)+1,0)</f>
        <v>0</v>
      </c>
      <c r="L1741" t="s">
        <v>4401</v>
      </c>
      <c r="M1741" t="s">
        <v>4400</v>
      </c>
      <c r="Z1741" s="32" t="str">
        <f>IFERROR(VLOOKUP(ROWS($Z$2:Z1741),K1741:$L$6000,2,0),"")</f>
        <v/>
      </c>
      <c r="AA1741" t="str">
        <f>IFERROR(VLOOKUP(ROWS($AA$2:AA1741),K1741:$M$6000,3,0),"")</f>
        <v/>
      </c>
    </row>
    <row r="1742" spans="11:27" customFormat="1">
      <c r="K1742">
        <f>IF(ISNUMBER(SEARCH($A$3,L1742)),MAX($K$1:K1741)+1,0)</f>
        <v>0</v>
      </c>
      <c r="L1742" t="s">
        <v>4399</v>
      </c>
      <c r="M1742" t="s">
        <v>4398</v>
      </c>
      <c r="Z1742" s="32" t="str">
        <f>IFERROR(VLOOKUP(ROWS($Z$2:Z1742),K1742:$L$6000,2,0),"")</f>
        <v/>
      </c>
      <c r="AA1742" t="str">
        <f>IFERROR(VLOOKUP(ROWS($AA$2:AA1742),K1742:$M$6000,3,0),"")</f>
        <v/>
      </c>
    </row>
    <row r="1743" spans="11:27" customFormat="1">
      <c r="K1743">
        <f>IF(ISNUMBER(SEARCH($A$3,L1743)),MAX($K$1:K1742)+1,0)</f>
        <v>0</v>
      </c>
      <c r="L1743" t="s">
        <v>4397</v>
      </c>
      <c r="M1743" t="s">
        <v>4396</v>
      </c>
      <c r="Z1743" s="32" t="str">
        <f>IFERROR(VLOOKUP(ROWS($Z$2:Z1743),K1743:$L$6000,2,0),"")</f>
        <v/>
      </c>
      <c r="AA1743" t="str">
        <f>IFERROR(VLOOKUP(ROWS($AA$2:AA1743),K1743:$M$6000,3,0),"")</f>
        <v/>
      </c>
    </row>
    <row r="1744" spans="11:27" customFormat="1">
      <c r="K1744">
        <f>IF(ISNUMBER(SEARCH($A$3,L1744)),MAX($K$1:K1743)+1,0)</f>
        <v>0</v>
      </c>
      <c r="L1744" t="s">
        <v>4395</v>
      </c>
      <c r="M1744" t="s">
        <v>4394</v>
      </c>
      <c r="Z1744" s="32" t="str">
        <f>IFERROR(VLOOKUP(ROWS($Z$2:Z1744),K1744:$L$6000,2,0),"")</f>
        <v/>
      </c>
      <c r="AA1744" t="str">
        <f>IFERROR(VLOOKUP(ROWS($AA$2:AA1744),K1744:$M$6000,3,0),"")</f>
        <v/>
      </c>
    </row>
    <row r="1745" spans="11:27" customFormat="1">
      <c r="K1745">
        <f>IF(ISNUMBER(SEARCH($A$3,L1745)),MAX($K$1:K1744)+1,0)</f>
        <v>0</v>
      </c>
      <c r="L1745" t="s">
        <v>4392</v>
      </c>
      <c r="M1745" t="s">
        <v>4393</v>
      </c>
      <c r="Z1745" s="32" t="str">
        <f>IFERROR(VLOOKUP(ROWS($Z$2:Z1745),K1745:$L$6000,2,0),"")</f>
        <v/>
      </c>
      <c r="AA1745" t="str">
        <f>IFERROR(VLOOKUP(ROWS($AA$2:AA1745),K1745:$M$6000,3,0),"")</f>
        <v/>
      </c>
    </row>
    <row r="1746" spans="11:27" customFormat="1">
      <c r="K1746">
        <f>IF(ISNUMBER(SEARCH($A$3,L1746)),MAX($K$1:K1745)+1,0)</f>
        <v>0</v>
      </c>
      <c r="L1746" t="s">
        <v>4392</v>
      </c>
      <c r="M1746" t="s">
        <v>4391</v>
      </c>
      <c r="Z1746" s="32" t="str">
        <f>IFERROR(VLOOKUP(ROWS($Z$2:Z1746),K1746:$L$6000,2,0),"")</f>
        <v/>
      </c>
      <c r="AA1746" t="str">
        <f>IFERROR(VLOOKUP(ROWS($AA$2:AA1746),K1746:$M$6000,3,0),"")</f>
        <v/>
      </c>
    </row>
    <row r="1747" spans="11:27" customFormat="1">
      <c r="K1747">
        <f>IF(ISNUMBER(SEARCH($A$3,L1747)),MAX($K$1:K1746)+1,0)</f>
        <v>0</v>
      </c>
      <c r="L1747" t="s">
        <v>4390</v>
      </c>
      <c r="M1747" t="s">
        <v>4389</v>
      </c>
      <c r="Z1747" s="32" t="str">
        <f>IFERROR(VLOOKUP(ROWS($Z$2:Z1747),K1747:$L$6000,2,0),"")</f>
        <v/>
      </c>
      <c r="AA1747" t="str">
        <f>IFERROR(VLOOKUP(ROWS($AA$2:AA1747),K1747:$M$6000,3,0),"")</f>
        <v/>
      </c>
    </row>
    <row r="1748" spans="11:27" customFormat="1">
      <c r="K1748">
        <f>IF(ISNUMBER(SEARCH($A$3,L1748)),MAX($K$1:K1747)+1,0)</f>
        <v>0</v>
      </c>
      <c r="L1748" t="s">
        <v>4388</v>
      </c>
      <c r="M1748" t="s">
        <v>4387</v>
      </c>
      <c r="Z1748" s="32" t="str">
        <f>IFERROR(VLOOKUP(ROWS($Z$2:Z1748),K1748:$L$6000,2,0),"")</f>
        <v/>
      </c>
      <c r="AA1748" t="str">
        <f>IFERROR(VLOOKUP(ROWS($AA$2:AA1748),K1748:$M$6000,3,0),"")</f>
        <v/>
      </c>
    </row>
    <row r="1749" spans="11:27" customFormat="1">
      <c r="K1749">
        <f>IF(ISNUMBER(SEARCH($A$3,L1749)),MAX($K$1:K1748)+1,0)</f>
        <v>0</v>
      </c>
      <c r="L1749" t="s">
        <v>4385</v>
      </c>
      <c r="M1749" t="s">
        <v>4386</v>
      </c>
      <c r="Z1749" s="32" t="str">
        <f>IFERROR(VLOOKUP(ROWS($Z$2:Z1749),K1749:$L$6000,2,0),"")</f>
        <v/>
      </c>
      <c r="AA1749" t="str">
        <f>IFERROR(VLOOKUP(ROWS($AA$2:AA1749),K1749:$M$6000,3,0),"")</f>
        <v/>
      </c>
    </row>
    <row r="1750" spans="11:27" customFormat="1">
      <c r="K1750">
        <f>IF(ISNUMBER(SEARCH($A$3,L1750)),MAX($K$1:K1749)+1,0)</f>
        <v>0</v>
      </c>
      <c r="L1750" t="s">
        <v>4385</v>
      </c>
      <c r="M1750" t="s">
        <v>4384</v>
      </c>
      <c r="Z1750" s="32" t="str">
        <f>IFERROR(VLOOKUP(ROWS($Z$2:Z1750),K1750:$L$6000,2,0),"")</f>
        <v/>
      </c>
      <c r="AA1750" t="str">
        <f>IFERROR(VLOOKUP(ROWS($AA$2:AA1750),K1750:$M$6000,3,0),"")</f>
        <v/>
      </c>
    </row>
    <row r="1751" spans="11:27" customFormat="1">
      <c r="K1751">
        <f>IF(ISNUMBER(SEARCH($A$3,L1751)),MAX($K$1:K1750)+1,0)</f>
        <v>0</v>
      </c>
      <c r="L1751" t="s">
        <v>4382</v>
      </c>
      <c r="M1751" t="s">
        <v>4383</v>
      </c>
      <c r="Z1751" s="32" t="str">
        <f>IFERROR(VLOOKUP(ROWS($Z$2:Z1751),K1751:$L$6000,2,0),"")</f>
        <v/>
      </c>
      <c r="AA1751" t="str">
        <f>IFERROR(VLOOKUP(ROWS($AA$2:AA1751),K1751:$M$6000,3,0),"")</f>
        <v/>
      </c>
    </row>
    <row r="1752" spans="11:27" customFormat="1">
      <c r="K1752">
        <f>IF(ISNUMBER(SEARCH($A$3,L1752)),MAX($K$1:K1751)+1,0)</f>
        <v>0</v>
      </c>
      <c r="L1752" t="s">
        <v>4382</v>
      </c>
      <c r="M1752" t="s">
        <v>4381</v>
      </c>
      <c r="Z1752" s="32" t="str">
        <f>IFERROR(VLOOKUP(ROWS($Z$2:Z1752),K1752:$L$6000,2,0),"")</f>
        <v/>
      </c>
      <c r="AA1752" t="str">
        <f>IFERROR(VLOOKUP(ROWS($AA$2:AA1752),K1752:$M$6000,3,0),"")</f>
        <v/>
      </c>
    </row>
    <row r="1753" spans="11:27" customFormat="1">
      <c r="K1753">
        <f>IF(ISNUMBER(SEARCH($A$3,L1753)),MAX($K$1:K1752)+1,0)</f>
        <v>0</v>
      </c>
      <c r="L1753" t="s">
        <v>4380</v>
      </c>
      <c r="M1753" t="s">
        <v>4379</v>
      </c>
      <c r="Z1753" s="32" t="str">
        <f>IFERROR(VLOOKUP(ROWS($Z$2:Z1753),K1753:$L$6000,2,0),"")</f>
        <v/>
      </c>
      <c r="AA1753" t="str">
        <f>IFERROR(VLOOKUP(ROWS($AA$2:AA1753),K1753:$M$6000,3,0),"")</f>
        <v/>
      </c>
    </row>
    <row r="1754" spans="11:27" customFormat="1">
      <c r="K1754">
        <f>IF(ISNUMBER(SEARCH($A$3,L1754)),MAX($K$1:K1753)+1,0)</f>
        <v>0</v>
      </c>
      <c r="L1754" t="s">
        <v>4378</v>
      </c>
      <c r="M1754" t="s">
        <v>4377</v>
      </c>
      <c r="Z1754" s="32" t="str">
        <f>IFERROR(VLOOKUP(ROWS($Z$2:Z1754),K1754:$L$6000,2,0),"")</f>
        <v/>
      </c>
      <c r="AA1754" t="str">
        <f>IFERROR(VLOOKUP(ROWS($AA$2:AA1754),K1754:$M$6000,3,0),"")</f>
        <v/>
      </c>
    </row>
    <row r="1755" spans="11:27" customFormat="1">
      <c r="K1755">
        <f>IF(ISNUMBER(SEARCH($A$3,L1755)),MAX($K$1:K1754)+1,0)</f>
        <v>0</v>
      </c>
      <c r="L1755" t="s">
        <v>4376</v>
      </c>
      <c r="M1755" t="s">
        <v>4375</v>
      </c>
      <c r="Z1755" s="32" t="str">
        <f>IFERROR(VLOOKUP(ROWS($Z$2:Z1755),K1755:$L$6000,2,0),"")</f>
        <v/>
      </c>
      <c r="AA1755" t="str">
        <f>IFERROR(VLOOKUP(ROWS($AA$2:AA1755),K1755:$M$6000,3,0),"")</f>
        <v/>
      </c>
    </row>
    <row r="1756" spans="11:27" customFormat="1">
      <c r="K1756">
        <f>IF(ISNUMBER(SEARCH($A$3,L1756)),MAX($K$1:K1755)+1,0)</f>
        <v>0</v>
      </c>
      <c r="L1756" t="s">
        <v>4374</v>
      </c>
      <c r="M1756" t="s">
        <v>4373</v>
      </c>
      <c r="Z1756" s="32" t="str">
        <f>IFERROR(VLOOKUP(ROWS($Z$2:Z1756),K1756:$L$6000,2,0),"")</f>
        <v/>
      </c>
      <c r="AA1756" t="str">
        <f>IFERROR(VLOOKUP(ROWS($AA$2:AA1756),K1756:$M$6000,3,0),"")</f>
        <v/>
      </c>
    </row>
    <row r="1757" spans="11:27" customFormat="1">
      <c r="K1757">
        <f>IF(ISNUMBER(SEARCH($A$3,L1757)),MAX($K$1:K1756)+1,0)</f>
        <v>0</v>
      </c>
      <c r="L1757" t="s">
        <v>4372</v>
      </c>
      <c r="M1757" t="s">
        <v>4371</v>
      </c>
      <c r="Z1757" s="32" t="str">
        <f>IFERROR(VLOOKUP(ROWS($Z$2:Z1757),K1757:$L$6000,2,0),"")</f>
        <v/>
      </c>
      <c r="AA1757" t="str">
        <f>IFERROR(VLOOKUP(ROWS($AA$2:AA1757),K1757:$M$6000,3,0),"")</f>
        <v/>
      </c>
    </row>
    <row r="1758" spans="11:27" customFormat="1">
      <c r="K1758">
        <f>IF(ISNUMBER(SEARCH($A$3,L1758)),MAX($K$1:K1757)+1,0)</f>
        <v>0</v>
      </c>
      <c r="L1758" t="s">
        <v>4369</v>
      </c>
      <c r="M1758" t="s">
        <v>4370</v>
      </c>
      <c r="Z1758" s="32" t="str">
        <f>IFERROR(VLOOKUP(ROWS($Z$2:Z1758),K1758:$L$6000,2,0),"")</f>
        <v/>
      </c>
      <c r="AA1758" t="str">
        <f>IFERROR(VLOOKUP(ROWS($AA$2:AA1758),K1758:$M$6000,3,0),"")</f>
        <v/>
      </c>
    </row>
    <row r="1759" spans="11:27" customFormat="1">
      <c r="K1759">
        <f>IF(ISNUMBER(SEARCH($A$3,L1759)),MAX($K$1:K1758)+1,0)</f>
        <v>0</v>
      </c>
      <c r="L1759" t="s">
        <v>4369</v>
      </c>
      <c r="M1759" t="s">
        <v>4368</v>
      </c>
      <c r="Z1759" s="32" t="str">
        <f>IFERROR(VLOOKUP(ROWS($Z$2:Z1759),K1759:$L$6000,2,0),"")</f>
        <v/>
      </c>
      <c r="AA1759" t="str">
        <f>IFERROR(VLOOKUP(ROWS($AA$2:AA1759),K1759:$M$6000,3,0),"")</f>
        <v/>
      </c>
    </row>
    <row r="1760" spans="11:27" customFormat="1">
      <c r="K1760">
        <f>IF(ISNUMBER(SEARCH($A$3,L1760)),MAX($K$1:K1759)+1,0)</f>
        <v>0</v>
      </c>
      <c r="L1760" t="s">
        <v>4366</v>
      </c>
      <c r="M1760" t="s">
        <v>4367</v>
      </c>
      <c r="Z1760" s="32" t="str">
        <f>IFERROR(VLOOKUP(ROWS($Z$2:Z1760),K1760:$L$6000,2,0),"")</f>
        <v/>
      </c>
      <c r="AA1760" t="str">
        <f>IFERROR(VLOOKUP(ROWS($AA$2:AA1760),K1760:$M$6000,3,0),"")</f>
        <v/>
      </c>
    </row>
    <row r="1761" spans="11:27" customFormat="1">
      <c r="K1761">
        <f>IF(ISNUMBER(SEARCH($A$3,L1761)),MAX($K$1:K1760)+1,0)</f>
        <v>0</v>
      </c>
      <c r="L1761" t="s">
        <v>4366</v>
      </c>
      <c r="M1761" t="s">
        <v>4365</v>
      </c>
      <c r="Z1761" s="32" t="str">
        <f>IFERROR(VLOOKUP(ROWS($Z$2:Z1761),K1761:$L$6000,2,0),"")</f>
        <v/>
      </c>
      <c r="AA1761" t="str">
        <f>IFERROR(VLOOKUP(ROWS($AA$2:AA1761),K1761:$M$6000,3,0),"")</f>
        <v/>
      </c>
    </row>
    <row r="1762" spans="11:27" customFormat="1">
      <c r="K1762">
        <f>IF(ISNUMBER(SEARCH($A$3,L1762)),MAX($K$1:K1761)+1,0)</f>
        <v>0</v>
      </c>
      <c r="L1762" t="s">
        <v>4364</v>
      </c>
      <c r="M1762" t="s">
        <v>4363</v>
      </c>
      <c r="Z1762" s="32" t="str">
        <f>IFERROR(VLOOKUP(ROWS($Z$2:Z1762),K1762:$L$6000,2,0),"")</f>
        <v/>
      </c>
      <c r="AA1762" t="str">
        <f>IFERROR(VLOOKUP(ROWS($AA$2:AA1762),K1762:$M$6000,3,0),"")</f>
        <v/>
      </c>
    </row>
    <row r="1763" spans="11:27" customFormat="1">
      <c r="K1763">
        <f>IF(ISNUMBER(SEARCH($A$3,L1763)),MAX($K$1:K1762)+1,0)</f>
        <v>0</v>
      </c>
      <c r="L1763" t="s">
        <v>4362</v>
      </c>
      <c r="M1763" t="s">
        <v>4361</v>
      </c>
      <c r="Z1763" s="32" t="str">
        <f>IFERROR(VLOOKUP(ROWS($Z$2:Z1763),K1763:$L$6000,2,0),"")</f>
        <v/>
      </c>
      <c r="AA1763" t="str">
        <f>IFERROR(VLOOKUP(ROWS($AA$2:AA1763),K1763:$M$6000,3,0),"")</f>
        <v/>
      </c>
    </row>
    <row r="1764" spans="11:27" customFormat="1">
      <c r="K1764">
        <f>IF(ISNUMBER(SEARCH($A$3,L1764)),MAX($K$1:K1763)+1,0)</f>
        <v>0</v>
      </c>
      <c r="L1764" t="s">
        <v>4359</v>
      </c>
      <c r="M1764" t="s">
        <v>4360</v>
      </c>
      <c r="Z1764" s="32" t="str">
        <f>IFERROR(VLOOKUP(ROWS($Z$2:Z1764),K1764:$L$6000,2,0),"")</f>
        <v/>
      </c>
      <c r="AA1764" t="str">
        <f>IFERROR(VLOOKUP(ROWS($AA$2:AA1764),K1764:$M$6000,3,0),"")</f>
        <v/>
      </c>
    </row>
    <row r="1765" spans="11:27" customFormat="1">
      <c r="K1765">
        <f>IF(ISNUMBER(SEARCH($A$3,L1765)),MAX($K$1:K1764)+1,0)</f>
        <v>0</v>
      </c>
      <c r="L1765" t="s">
        <v>4359</v>
      </c>
      <c r="M1765" t="s">
        <v>4358</v>
      </c>
      <c r="Z1765" s="32" t="str">
        <f>IFERROR(VLOOKUP(ROWS($Z$2:Z1765),K1765:$L$6000,2,0),"")</f>
        <v/>
      </c>
      <c r="AA1765" t="str">
        <f>IFERROR(VLOOKUP(ROWS($AA$2:AA1765),K1765:$M$6000,3,0),"")</f>
        <v/>
      </c>
    </row>
    <row r="1766" spans="11:27" customFormat="1">
      <c r="K1766">
        <f>IF(ISNUMBER(SEARCH($A$3,L1766)),MAX($K$1:K1765)+1,0)</f>
        <v>0</v>
      </c>
      <c r="L1766" t="s">
        <v>4357</v>
      </c>
      <c r="M1766" t="s">
        <v>4356</v>
      </c>
      <c r="Z1766" s="32" t="str">
        <f>IFERROR(VLOOKUP(ROWS($Z$2:Z1766),K1766:$L$6000,2,0),"")</f>
        <v/>
      </c>
      <c r="AA1766" t="str">
        <f>IFERROR(VLOOKUP(ROWS($AA$2:AA1766),K1766:$M$6000,3,0),"")</f>
        <v/>
      </c>
    </row>
    <row r="1767" spans="11:27" customFormat="1">
      <c r="K1767">
        <f>IF(ISNUMBER(SEARCH($A$3,L1767)),MAX($K$1:K1766)+1,0)</f>
        <v>0</v>
      </c>
      <c r="L1767" t="s">
        <v>4354</v>
      </c>
      <c r="M1767" t="s">
        <v>4355</v>
      </c>
      <c r="Z1767" s="32" t="str">
        <f>IFERROR(VLOOKUP(ROWS($Z$2:Z1767),K1767:$L$6000,2,0),"")</f>
        <v/>
      </c>
      <c r="AA1767" t="str">
        <f>IFERROR(VLOOKUP(ROWS($AA$2:AA1767),K1767:$M$6000,3,0),"")</f>
        <v/>
      </c>
    </row>
    <row r="1768" spans="11:27" customFormat="1">
      <c r="K1768">
        <f>IF(ISNUMBER(SEARCH($A$3,L1768)),MAX($K$1:K1767)+1,0)</f>
        <v>0</v>
      </c>
      <c r="L1768" t="s">
        <v>4354</v>
      </c>
      <c r="M1768" t="s">
        <v>4353</v>
      </c>
      <c r="Z1768" s="32" t="str">
        <f>IFERROR(VLOOKUP(ROWS($Z$2:Z1768),K1768:$L$6000,2,0),"")</f>
        <v/>
      </c>
      <c r="AA1768" t="str">
        <f>IFERROR(VLOOKUP(ROWS($AA$2:AA1768),K1768:$M$6000,3,0),"")</f>
        <v/>
      </c>
    </row>
    <row r="1769" spans="11:27" customFormat="1">
      <c r="K1769">
        <f>IF(ISNUMBER(SEARCH($A$3,L1769)),MAX($K$1:K1768)+1,0)</f>
        <v>0</v>
      </c>
      <c r="L1769" t="s">
        <v>4352</v>
      </c>
      <c r="M1769" t="s">
        <v>4351</v>
      </c>
      <c r="Z1769" s="32" t="str">
        <f>IFERROR(VLOOKUP(ROWS($Z$2:Z1769),K1769:$L$6000,2,0),"")</f>
        <v/>
      </c>
      <c r="AA1769" t="str">
        <f>IFERROR(VLOOKUP(ROWS($AA$2:AA1769),K1769:$M$6000,3,0),"")</f>
        <v/>
      </c>
    </row>
    <row r="1770" spans="11:27" customFormat="1">
      <c r="K1770">
        <f>IF(ISNUMBER(SEARCH($A$3,L1770)),MAX($K$1:K1769)+1,0)</f>
        <v>0</v>
      </c>
      <c r="L1770" t="s">
        <v>4350</v>
      </c>
      <c r="M1770" t="s">
        <v>4349</v>
      </c>
      <c r="Z1770" s="32" t="str">
        <f>IFERROR(VLOOKUP(ROWS($Z$2:Z1770),K1770:$L$6000,2,0),"")</f>
        <v/>
      </c>
      <c r="AA1770" t="str">
        <f>IFERROR(VLOOKUP(ROWS($AA$2:AA1770),K1770:$M$6000,3,0),"")</f>
        <v/>
      </c>
    </row>
    <row r="1771" spans="11:27" customFormat="1">
      <c r="K1771">
        <f>IF(ISNUMBER(SEARCH($A$3,L1771)),MAX($K$1:K1770)+1,0)</f>
        <v>0</v>
      </c>
      <c r="L1771" t="s">
        <v>4348</v>
      </c>
      <c r="M1771" t="s">
        <v>4347</v>
      </c>
      <c r="Z1771" s="32" t="str">
        <f>IFERROR(VLOOKUP(ROWS($Z$2:Z1771),K1771:$L$6000,2,0),"")</f>
        <v/>
      </c>
      <c r="AA1771" t="str">
        <f>IFERROR(VLOOKUP(ROWS($AA$2:AA1771),K1771:$M$6000,3,0),"")</f>
        <v/>
      </c>
    </row>
    <row r="1772" spans="11:27" customFormat="1">
      <c r="K1772">
        <f>IF(ISNUMBER(SEARCH($A$3,L1772)),MAX($K$1:K1771)+1,0)</f>
        <v>0</v>
      </c>
      <c r="L1772" t="s">
        <v>4346</v>
      </c>
      <c r="M1772" t="s">
        <v>4345</v>
      </c>
      <c r="Z1772" s="32" t="str">
        <f>IFERROR(VLOOKUP(ROWS($Z$2:Z1772),K1772:$L$6000,2,0),"")</f>
        <v/>
      </c>
      <c r="AA1772" t="str">
        <f>IFERROR(VLOOKUP(ROWS($AA$2:AA1772),K1772:$M$6000,3,0),"")</f>
        <v/>
      </c>
    </row>
    <row r="1773" spans="11:27" customFormat="1">
      <c r="K1773">
        <f>IF(ISNUMBER(SEARCH($A$3,L1773)),MAX($K$1:K1772)+1,0)</f>
        <v>0</v>
      </c>
      <c r="L1773" t="s">
        <v>4344</v>
      </c>
      <c r="M1773" t="s">
        <v>4343</v>
      </c>
      <c r="Z1773" s="32" t="str">
        <f>IFERROR(VLOOKUP(ROWS($Z$2:Z1773),K1773:$L$6000,2,0),"")</f>
        <v/>
      </c>
      <c r="AA1773" t="str">
        <f>IFERROR(VLOOKUP(ROWS($AA$2:AA1773),K1773:$M$6000,3,0),"")</f>
        <v/>
      </c>
    </row>
    <row r="1774" spans="11:27" customFormat="1">
      <c r="K1774">
        <f>IF(ISNUMBER(SEARCH($A$3,L1774)),MAX($K$1:K1773)+1,0)</f>
        <v>0</v>
      </c>
      <c r="L1774" t="s">
        <v>4342</v>
      </c>
      <c r="M1774" t="s">
        <v>4341</v>
      </c>
      <c r="Z1774" s="32" t="str">
        <f>IFERROR(VLOOKUP(ROWS($Z$2:Z1774),K1774:$L$6000,2,0),"")</f>
        <v/>
      </c>
      <c r="AA1774" t="str">
        <f>IFERROR(VLOOKUP(ROWS($AA$2:AA1774),K1774:$M$6000,3,0),"")</f>
        <v/>
      </c>
    </row>
    <row r="1775" spans="11:27" customFormat="1">
      <c r="K1775">
        <f>IF(ISNUMBER(SEARCH($A$3,L1775)),MAX($K$1:K1774)+1,0)</f>
        <v>0</v>
      </c>
      <c r="L1775" t="s">
        <v>4339</v>
      </c>
      <c r="M1775" t="s">
        <v>4340</v>
      </c>
      <c r="Z1775" s="32" t="str">
        <f>IFERROR(VLOOKUP(ROWS($Z$2:Z1775),K1775:$L$6000,2,0),"")</f>
        <v/>
      </c>
      <c r="AA1775" t="str">
        <f>IFERROR(VLOOKUP(ROWS($AA$2:AA1775),K1775:$M$6000,3,0),"")</f>
        <v/>
      </c>
    </row>
    <row r="1776" spans="11:27" customFormat="1">
      <c r="K1776">
        <f>IF(ISNUMBER(SEARCH($A$3,L1776)),MAX($K$1:K1775)+1,0)</f>
        <v>0</v>
      </c>
      <c r="L1776" t="s">
        <v>4339</v>
      </c>
      <c r="M1776" t="s">
        <v>4338</v>
      </c>
      <c r="Z1776" s="32" t="str">
        <f>IFERROR(VLOOKUP(ROWS($Z$2:Z1776),K1776:$L$6000,2,0),"")</f>
        <v/>
      </c>
      <c r="AA1776" t="str">
        <f>IFERROR(VLOOKUP(ROWS($AA$2:AA1776),K1776:$M$6000,3,0),"")</f>
        <v/>
      </c>
    </row>
    <row r="1777" spans="11:27" customFormat="1">
      <c r="K1777">
        <f>IF(ISNUMBER(SEARCH($A$3,L1777)),MAX($K$1:K1776)+1,0)</f>
        <v>0</v>
      </c>
      <c r="L1777" t="s">
        <v>4336</v>
      </c>
      <c r="M1777" t="s">
        <v>4337</v>
      </c>
      <c r="Z1777" s="32" t="str">
        <f>IFERROR(VLOOKUP(ROWS($Z$2:Z1777),K1777:$L$6000,2,0),"")</f>
        <v/>
      </c>
      <c r="AA1777" t="str">
        <f>IFERROR(VLOOKUP(ROWS($AA$2:AA1777),K1777:$M$6000,3,0),"")</f>
        <v/>
      </c>
    </row>
    <row r="1778" spans="11:27" customFormat="1">
      <c r="K1778">
        <f>IF(ISNUMBER(SEARCH($A$3,L1778)),MAX($K$1:K1777)+1,0)</f>
        <v>0</v>
      </c>
      <c r="L1778" t="s">
        <v>4336</v>
      </c>
      <c r="M1778" t="s">
        <v>4335</v>
      </c>
      <c r="Z1778" s="32" t="str">
        <f>IFERROR(VLOOKUP(ROWS($Z$2:Z1778),K1778:$L$6000,2,0),"")</f>
        <v/>
      </c>
      <c r="AA1778" t="str">
        <f>IFERROR(VLOOKUP(ROWS($AA$2:AA1778),K1778:$M$6000,3,0),"")</f>
        <v/>
      </c>
    </row>
    <row r="1779" spans="11:27" customFormat="1">
      <c r="K1779">
        <f>IF(ISNUMBER(SEARCH($A$3,L1779)),MAX($K$1:K1778)+1,0)</f>
        <v>0</v>
      </c>
      <c r="L1779" t="s">
        <v>4333</v>
      </c>
      <c r="M1779" t="s">
        <v>4334</v>
      </c>
      <c r="Z1779" s="32" t="str">
        <f>IFERROR(VLOOKUP(ROWS($Z$2:Z1779),K1779:$L$6000,2,0),"")</f>
        <v/>
      </c>
      <c r="AA1779" t="str">
        <f>IFERROR(VLOOKUP(ROWS($AA$2:AA1779),K1779:$M$6000,3,0),"")</f>
        <v/>
      </c>
    </row>
    <row r="1780" spans="11:27" customFormat="1">
      <c r="K1780">
        <f>IF(ISNUMBER(SEARCH($A$3,L1780)),MAX($K$1:K1779)+1,0)</f>
        <v>0</v>
      </c>
      <c r="L1780" t="s">
        <v>4333</v>
      </c>
      <c r="M1780" t="s">
        <v>4332</v>
      </c>
      <c r="Z1780" s="32" t="str">
        <f>IFERROR(VLOOKUP(ROWS($Z$2:Z1780),K1780:$L$6000,2,0),"")</f>
        <v/>
      </c>
      <c r="AA1780" t="str">
        <f>IFERROR(VLOOKUP(ROWS($AA$2:AA1780),K1780:$M$6000,3,0),"")</f>
        <v/>
      </c>
    </row>
    <row r="1781" spans="11:27" customFormat="1">
      <c r="K1781">
        <f>IF(ISNUMBER(SEARCH($A$3,L1781)),MAX($K$1:K1780)+1,0)</f>
        <v>0</v>
      </c>
      <c r="L1781" t="s">
        <v>4330</v>
      </c>
      <c r="M1781" t="s">
        <v>4331</v>
      </c>
      <c r="Z1781" s="32" t="str">
        <f>IFERROR(VLOOKUP(ROWS($Z$2:Z1781),K1781:$L$6000,2,0),"")</f>
        <v/>
      </c>
      <c r="AA1781" t="str">
        <f>IFERROR(VLOOKUP(ROWS($AA$2:AA1781),K1781:$M$6000,3,0),"")</f>
        <v/>
      </c>
    </row>
    <row r="1782" spans="11:27" customFormat="1">
      <c r="K1782">
        <f>IF(ISNUMBER(SEARCH($A$3,L1782)),MAX($K$1:K1781)+1,0)</f>
        <v>0</v>
      </c>
      <c r="L1782" t="s">
        <v>4330</v>
      </c>
      <c r="M1782" t="s">
        <v>4329</v>
      </c>
      <c r="Z1782" s="32" t="str">
        <f>IFERROR(VLOOKUP(ROWS($Z$2:Z1782),K1782:$L$6000,2,0),"")</f>
        <v/>
      </c>
      <c r="AA1782" t="str">
        <f>IFERROR(VLOOKUP(ROWS($AA$2:AA1782),K1782:$M$6000,3,0),"")</f>
        <v/>
      </c>
    </row>
    <row r="1783" spans="11:27" customFormat="1">
      <c r="K1783">
        <f>IF(ISNUMBER(SEARCH($A$3,L1783)),MAX($K$1:K1782)+1,0)</f>
        <v>0</v>
      </c>
      <c r="L1783" t="s">
        <v>4328</v>
      </c>
      <c r="M1783" t="s">
        <v>4327</v>
      </c>
      <c r="Z1783" s="32" t="str">
        <f>IFERROR(VLOOKUP(ROWS($Z$2:Z1783),K1783:$L$6000,2,0),"")</f>
        <v/>
      </c>
      <c r="AA1783" t="str">
        <f>IFERROR(VLOOKUP(ROWS($AA$2:AA1783),K1783:$M$6000,3,0),"")</f>
        <v/>
      </c>
    </row>
    <row r="1784" spans="11:27" customFormat="1">
      <c r="K1784">
        <f>IF(ISNUMBER(SEARCH($A$3,L1784)),MAX($K$1:K1783)+1,0)</f>
        <v>0</v>
      </c>
      <c r="L1784" t="s">
        <v>4325</v>
      </c>
      <c r="M1784" t="s">
        <v>4326</v>
      </c>
      <c r="Z1784" s="32" t="str">
        <f>IFERROR(VLOOKUP(ROWS($Z$2:Z1784),K1784:$L$6000,2,0),"")</f>
        <v/>
      </c>
      <c r="AA1784" t="str">
        <f>IFERROR(VLOOKUP(ROWS($AA$2:AA1784),K1784:$M$6000,3,0),"")</f>
        <v/>
      </c>
    </row>
    <row r="1785" spans="11:27" customFormat="1">
      <c r="K1785">
        <f>IF(ISNUMBER(SEARCH($A$3,L1785)),MAX($K$1:K1784)+1,0)</f>
        <v>0</v>
      </c>
      <c r="L1785" t="s">
        <v>4325</v>
      </c>
      <c r="M1785" t="s">
        <v>4324</v>
      </c>
      <c r="Z1785" s="32" t="str">
        <f>IFERROR(VLOOKUP(ROWS($Z$2:Z1785),K1785:$L$6000,2,0),"")</f>
        <v/>
      </c>
      <c r="AA1785" t="str">
        <f>IFERROR(VLOOKUP(ROWS($AA$2:AA1785),K1785:$M$6000,3,0),"")</f>
        <v/>
      </c>
    </row>
    <row r="1786" spans="11:27" customFormat="1">
      <c r="K1786">
        <f>IF(ISNUMBER(SEARCH($A$3,L1786)),MAX($K$1:K1785)+1,0)</f>
        <v>0</v>
      </c>
      <c r="L1786" t="s">
        <v>4323</v>
      </c>
      <c r="M1786" t="s">
        <v>4322</v>
      </c>
      <c r="Z1786" s="32" t="str">
        <f>IFERROR(VLOOKUP(ROWS($Z$2:Z1786),K1786:$L$6000,2,0),"")</f>
        <v/>
      </c>
      <c r="AA1786" t="str">
        <f>IFERROR(VLOOKUP(ROWS($AA$2:AA1786),K1786:$M$6000,3,0),"")</f>
        <v/>
      </c>
    </row>
    <row r="1787" spans="11:27" customFormat="1">
      <c r="K1787">
        <f>IF(ISNUMBER(SEARCH($A$3,L1787)),MAX($K$1:K1786)+1,0)</f>
        <v>0</v>
      </c>
      <c r="L1787" t="s">
        <v>4320</v>
      </c>
      <c r="M1787" t="s">
        <v>4321</v>
      </c>
      <c r="Z1787" s="32" t="str">
        <f>IFERROR(VLOOKUP(ROWS($Z$2:Z1787),K1787:$L$6000,2,0),"")</f>
        <v/>
      </c>
      <c r="AA1787" t="str">
        <f>IFERROR(VLOOKUP(ROWS($AA$2:AA1787),K1787:$M$6000,3,0),"")</f>
        <v/>
      </c>
    </row>
    <row r="1788" spans="11:27" customFormat="1">
      <c r="K1788">
        <f>IF(ISNUMBER(SEARCH($A$3,L1788)),MAX($K$1:K1787)+1,0)</f>
        <v>0</v>
      </c>
      <c r="L1788" t="s">
        <v>4320</v>
      </c>
      <c r="M1788" t="s">
        <v>4319</v>
      </c>
      <c r="Z1788" s="32" t="str">
        <f>IFERROR(VLOOKUP(ROWS($Z$2:Z1788),K1788:$L$6000,2,0),"")</f>
        <v/>
      </c>
      <c r="AA1788" t="str">
        <f>IFERROR(VLOOKUP(ROWS($AA$2:AA1788),K1788:$M$6000,3,0),"")</f>
        <v/>
      </c>
    </row>
    <row r="1789" spans="11:27" customFormat="1">
      <c r="K1789">
        <f>IF(ISNUMBER(SEARCH($A$3,L1789)),MAX($K$1:K1788)+1,0)</f>
        <v>0</v>
      </c>
      <c r="L1789" t="s">
        <v>4317</v>
      </c>
      <c r="M1789" t="s">
        <v>4318</v>
      </c>
      <c r="Z1789" s="32" t="str">
        <f>IFERROR(VLOOKUP(ROWS($Z$2:Z1789),K1789:$L$6000,2,0),"")</f>
        <v/>
      </c>
      <c r="AA1789" t="str">
        <f>IFERROR(VLOOKUP(ROWS($AA$2:AA1789),K1789:$M$6000,3,0),"")</f>
        <v/>
      </c>
    </row>
    <row r="1790" spans="11:27" customFormat="1">
      <c r="K1790">
        <f>IF(ISNUMBER(SEARCH($A$3,L1790)),MAX($K$1:K1789)+1,0)</f>
        <v>0</v>
      </c>
      <c r="L1790" t="s">
        <v>4317</v>
      </c>
      <c r="M1790" t="s">
        <v>4316</v>
      </c>
      <c r="Z1790" s="32" t="str">
        <f>IFERROR(VLOOKUP(ROWS($Z$2:Z1790),K1790:$L$6000,2,0),"")</f>
        <v/>
      </c>
      <c r="AA1790" t="str">
        <f>IFERROR(VLOOKUP(ROWS($AA$2:AA1790),K1790:$M$6000,3,0),"")</f>
        <v/>
      </c>
    </row>
    <row r="1791" spans="11:27" customFormat="1">
      <c r="K1791">
        <f>IF(ISNUMBER(SEARCH($A$3,L1791)),MAX($K$1:K1790)+1,0)</f>
        <v>0</v>
      </c>
      <c r="L1791" t="s">
        <v>4315</v>
      </c>
      <c r="M1791" t="s">
        <v>4314</v>
      </c>
      <c r="Z1791" s="32" t="str">
        <f>IFERROR(VLOOKUP(ROWS($Z$2:Z1791),K1791:$L$6000,2,0),"")</f>
        <v/>
      </c>
      <c r="AA1791" t="str">
        <f>IFERROR(VLOOKUP(ROWS($AA$2:AA1791),K1791:$M$6000,3,0),"")</f>
        <v/>
      </c>
    </row>
    <row r="1792" spans="11:27" customFormat="1">
      <c r="K1792">
        <f>IF(ISNUMBER(SEARCH($A$3,L1792)),MAX($K$1:K1791)+1,0)</f>
        <v>0</v>
      </c>
      <c r="L1792" t="s">
        <v>4313</v>
      </c>
      <c r="M1792" t="s">
        <v>4312</v>
      </c>
      <c r="Z1792" s="32" t="str">
        <f>IFERROR(VLOOKUP(ROWS($Z$2:Z1792),K1792:$L$6000,2,0),"")</f>
        <v/>
      </c>
      <c r="AA1792" t="str">
        <f>IFERROR(VLOOKUP(ROWS($AA$2:AA1792),K1792:$M$6000,3,0),"")</f>
        <v/>
      </c>
    </row>
    <row r="1793" spans="11:27" customFormat="1">
      <c r="K1793">
        <f>IF(ISNUMBER(SEARCH($A$3,L1793)),MAX($K$1:K1792)+1,0)</f>
        <v>0</v>
      </c>
      <c r="L1793" t="s">
        <v>4311</v>
      </c>
      <c r="M1793" t="s">
        <v>4310</v>
      </c>
      <c r="Z1793" s="32" t="str">
        <f>IFERROR(VLOOKUP(ROWS($Z$2:Z1793),K1793:$L$6000,2,0),"")</f>
        <v/>
      </c>
      <c r="AA1793" t="str">
        <f>IFERROR(VLOOKUP(ROWS($AA$2:AA1793),K1793:$M$6000,3,0),"")</f>
        <v/>
      </c>
    </row>
    <row r="1794" spans="11:27" customFormat="1">
      <c r="K1794">
        <f>IF(ISNUMBER(SEARCH($A$3,L1794)),MAX($K$1:K1793)+1,0)</f>
        <v>0</v>
      </c>
      <c r="L1794" t="s">
        <v>4308</v>
      </c>
      <c r="M1794" t="s">
        <v>4309</v>
      </c>
      <c r="Z1794" s="32" t="str">
        <f>IFERROR(VLOOKUP(ROWS($Z$2:Z1794),K1794:$L$6000,2,0),"")</f>
        <v/>
      </c>
      <c r="AA1794" t="str">
        <f>IFERROR(VLOOKUP(ROWS($AA$2:AA1794),K1794:$M$6000,3,0),"")</f>
        <v/>
      </c>
    </row>
    <row r="1795" spans="11:27" customFormat="1">
      <c r="K1795">
        <f>IF(ISNUMBER(SEARCH($A$3,L1795)),MAX($K$1:K1794)+1,0)</f>
        <v>0</v>
      </c>
      <c r="L1795" t="s">
        <v>4308</v>
      </c>
      <c r="M1795" t="s">
        <v>4307</v>
      </c>
      <c r="Z1795" s="32" t="str">
        <f>IFERROR(VLOOKUP(ROWS($Z$2:Z1795),K1795:$L$6000,2,0),"")</f>
        <v/>
      </c>
      <c r="AA1795" t="str">
        <f>IFERROR(VLOOKUP(ROWS($AA$2:AA1795),K1795:$M$6000,3,0),"")</f>
        <v/>
      </c>
    </row>
    <row r="1796" spans="11:27" customFormat="1">
      <c r="K1796">
        <f>IF(ISNUMBER(SEARCH($A$3,L1796)),MAX($K$1:K1795)+1,0)</f>
        <v>0</v>
      </c>
      <c r="L1796" t="s">
        <v>4305</v>
      </c>
      <c r="M1796" t="s">
        <v>4306</v>
      </c>
      <c r="Z1796" s="32" t="str">
        <f>IFERROR(VLOOKUP(ROWS($Z$2:Z1796),K1796:$L$6000,2,0),"")</f>
        <v/>
      </c>
      <c r="AA1796" t="str">
        <f>IFERROR(VLOOKUP(ROWS($AA$2:AA1796),K1796:$M$6000,3,0),"")</f>
        <v/>
      </c>
    </row>
    <row r="1797" spans="11:27" customFormat="1">
      <c r="K1797">
        <f>IF(ISNUMBER(SEARCH($A$3,L1797)),MAX($K$1:K1796)+1,0)</f>
        <v>0</v>
      </c>
      <c r="L1797" t="s">
        <v>4305</v>
      </c>
      <c r="M1797" t="s">
        <v>4304</v>
      </c>
      <c r="Z1797" s="32" t="str">
        <f>IFERROR(VLOOKUP(ROWS($Z$2:Z1797),K1797:$L$6000,2,0),"")</f>
        <v/>
      </c>
      <c r="AA1797" t="str">
        <f>IFERROR(VLOOKUP(ROWS($AA$2:AA1797),K1797:$M$6000,3,0),"")</f>
        <v/>
      </c>
    </row>
    <row r="1798" spans="11:27" customFormat="1">
      <c r="K1798">
        <f>IF(ISNUMBER(SEARCH($A$3,L1798)),MAX($K$1:K1797)+1,0)</f>
        <v>0</v>
      </c>
      <c r="L1798" t="s">
        <v>4303</v>
      </c>
      <c r="M1798" t="s">
        <v>4302</v>
      </c>
      <c r="Z1798" s="32" t="str">
        <f>IFERROR(VLOOKUP(ROWS($Z$2:Z1798),K1798:$L$6000,2,0),"")</f>
        <v/>
      </c>
      <c r="AA1798" t="str">
        <f>IFERROR(VLOOKUP(ROWS($AA$2:AA1798),K1798:$M$6000,3,0),"")</f>
        <v/>
      </c>
    </row>
    <row r="1799" spans="11:27" customFormat="1">
      <c r="K1799">
        <f>IF(ISNUMBER(SEARCH($A$3,L1799)),MAX($K$1:K1798)+1,0)</f>
        <v>0</v>
      </c>
      <c r="L1799" t="s">
        <v>4300</v>
      </c>
      <c r="M1799" t="s">
        <v>4301</v>
      </c>
      <c r="Z1799" s="32" t="str">
        <f>IFERROR(VLOOKUP(ROWS($Z$2:Z1799),K1799:$L$6000,2,0),"")</f>
        <v/>
      </c>
      <c r="AA1799" t="str">
        <f>IFERROR(VLOOKUP(ROWS($AA$2:AA1799),K1799:$M$6000,3,0),"")</f>
        <v/>
      </c>
    </row>
    <row r="1800" spans="11:27" customFormat="1">
      <c r="K1800">
        <f>IF(ISNUMBER(SEARCH($A$3,L1800)),MAX($K$1:K1799)+1,0)</f>
        <v>0</v>
      </c>
      <c r="L1800" t="s">
        <v>4300</v>
      </c>
      <c r="M1800" t="s">
        <v>4299</v>
      </c>
      <c r="Z1800" s="32" t="str">
        <f>IFERROR(VLOOKUP(ROWS($Z$2:Z1800),K1800:$L$6000,2,0),"")</f>
        <v/>
      </c>
      <c r="AA1800" t="str">
        <f>IFERROR(VLOOKUP(ROWS($AA$2:AA1800),K1800:$M$6000,3,0),"")</f>
        <v/>
      </c>
    </row>
    <row r="1801" spans="11:27" customFormat="1">
      <c r="K1801">
        <f>IF(ISNUMBER(SEARCH($A$3,L1801)),MAX($K$1:K1800)+1,0)</f>
        <v>0</v>
      </c>
      <c r="L1801" t="s">
        <v>4297</v>
      </c>
      <c r="M1801" t="s">
        <v>4298</v>
      </c>
      <c r="Z1801" s="32" t="str">
        <f>IFERROR(VLOOKUP(ROWS($Z$2:Z1801),K1801:$L$6000,2,0),"")</f>
        <v/>
      </c>
      <c r="AA1801" t="str">
        <f>IFERROR(VLOOKUP(ROWS($AA$2:AA1801),K1801:$M$6000,3,0),"")</f>
        <v/>
      </c>
    </row>
    <row r="1802" spans="11:27" customFormat="1">
      <c r="K1802">
        <f>IF(ISNUMBER(SEARCH($A$3,L1802)),MAX($K$1:K1801)+1,0)</f>
        <v>0</v>
      </c>
      <c r="L1802" t="s">
        <v>4297</v>
      </c>
      <c r="M1802" t="s">
        <v>4296</v>
      </c>
      <c r="Z1802" s="32" t="str">
        <f>IFERROR(VLOOKUP(ROWS($Z$2:Z1802),K1802:$L$6000,2,0),"")</f>
        <v/>
      </c>
      <c r="AA1802" t="str">
        <f>IFERROR(VLOOKUP(ROWS($AA$2:AA1802),K1802:$M$6000,3,0),"")</f>
        <v/>
      </c>
    </row>
    <row r="1803" spans="11:27" customFormat="1">
      <c r="K1803">
        <f>IF(ISNUMBER(SEARCH($A$3,L1803)),MAX($K$1:K1802)+1,0)</f>
        <v>0</v>
      </c>
      <c r="L1803" t="s">
        <v>4295</v>
      </c>
      <c r="M1803" t="s">
        <v>4294</v>
      </c>
      <c r="Z1803" s="32" t="str">
        <f>IFERROR(VLOOKUP(ROWS($Z$2:Z1803),K1803:$L$6000,2,0),"")</f>
        <v/>
      </c>
      <c r="AA1803" t="str">
        <f>IFERROR(VLOOKUP(ROWS($AA$2:AA1803),K1803:$M$6000,3,0),"")</f>
        <v/>
      </c>
    </row>
    <row r="1804" spans="11:27" customFormat="1">
      <c r="K1804">
        <f>IF(ISNUMBER(SEARCH($A$3,L1804)),MAX($K$1:K1803)+1,0)</f>
        <v>0</v>
      </c>
      <c r="L1804" t="s">
        <v>4292</v>
      </c>
      <c r="M1804" t="s">
        <v>4293</v>
      </c>
      <c r="Z1804" s="32" t="str">
        <f>IFERROR(VLOOKUP(ROWS($Z$2:Z1804),K1804:$L$6000,2,0),"")</f>
        <v/>
      </c>
      <c r="AA1804" t="str">
        <f>IFERROR(VLOOKUP(ROWS($AA$2:AA1804),K1804:$M$6000,3,0),"")</f>
        <v/>
      </c>
    </row>
    <row r="1805" spans="11:27" customFormat="1">
      <c r="K1805">
        <f>IF(ISNUMBER(SEARCH($A$3,L1805)),MAX($K$1:K1804)+1,0)</f>
        <v>0</v>
      </c>
      <c r="L1805" t="s">
        <v>4292</v>
      </c>
      <c r="M1805" t="s">
        <v>4291</v>
      </c>
      <c r="Z1805" s="32" t="str">
        <f>IFERROR(VLOOKUP(ROWS($Z$2:Z1805),K1805:$L$6000,2,0),"")</f>
        <v/>
      </c>
      <c r="AA1805" t="str">
        <f>IFERROR(VLOOKUP(ROWS($AA$2:AA1805),K1805:$M$6000,3,0),"")</f>
        <v/>
      </c>
    </row>
    <row r="1806" spans="11:27" customFormat="1">
      <c r="K1806">
        <f>IF(ISNUMBER(SEARCH($A$3,L1806)),MAX($K$1:K1805)+1,0)</f>
        <v>0</v>
      </c>
      <c r="L1806" t="s">
        <v>4289</v>
      </c>
      <c r="M1806" t="s">
        <v>4290</v>
      </c>
      <c r="Z1806" s="32" t="str">
        <f>IFERROR(VLOOKUP(ROWS($Z$2:Z1806),K1806:$L$6000,2,0),"")</f>
        <v/>
      </c>
      <c r="AA1806" t="str">
        <f>IFERROR(VLOOKUP(ROWS($AA$2:AA1806),K1806:$M$6000,3,0),"")</f>
        <v/>
      </c>
    </row>
    <row r="1807" spans="11:27" customFormat="1">
      <c r="K1807">
        <f>IF(ISNUMBER(SEARCH($A$3,L1807)),MAX($K$1:K1806)+1,0)</f>
        <v>0</v>
      </c>
      <c r="L1807" t="s">
        <v>4289</v>
      </c>
      <c r="M1807" t="s">
        <v>4288</v>
      </c>
      <c r="Z1807" s="32" t="str">
        <f>IFERROR(VLOOKUP(ROWS($Z$2:Z1807),K1807:$L$6000,2,0),"")</f>
        <v/>
      </c>
      <c r="AA1807" t="str">
        <f>IFERROR(VLOOKUP(ROWS($AA$2:AA1807),K1807:$M$6000,3,0),"")</f>
        <v/>
      </c>
    </row>
    <row r="1808" spans="11:27" customFormat="1">
      <c r="K1808">
        <f>IF(ISNUMBER(SEARCH($A$3,L1808)),MAX($K$1:K1807)+1,0)</f>
        <v>0</v>
      </c>
      <c r="L1808" t="s">
        <v>4286</v>
      </c>
      <c r="M1808" t="s">
        <v>4287</v>
      </c>
      <c r="Z1808" s="32" t="str">
        <f>IFERROR(VLOOKUP(ROWS($Z$2:Z1808),K1808:$L$6000,2,0),"")</f>
        <v/>
      </c>
      <c r="AA1808" t="str">
        <f>IFERROR(VLOOKUP(ROWS($AA$2:AA1808),K1808:$M$6000,3,0),"")</f>
        <v/>
      </c>
    </row>
    <row r="1809" spans="11:27" customFormat="1">
      <c r="K1809">
        <f>IF(ISNUMBER(SEARCH($A$3,L1809)),MAX($K$1:K1808)+1,0)</f>
        <v>0</v>
      </c>
      <c r="L1809" t="s">
        <v>4286</v>
      </c>
      <c r="M1809" t="s">
        <v>4285</v>
      </c>
      <c r="Z1809" s="32" t="str">
        <f>IFERROR(VLOOKUP(ROWS($Z$2:Z1809),K1809:$L$6000,2,0),"")</f>
        <v/>
      </c>
      <c r="AA1809" t="str">
        <f>IFERROR(VLOOKUP(ROWS($AA$2:AA1809),K1809:$M$6000,3,0),"")</f>
        <v/>
      </c>
    </row>
    <row r="1810" spans="11:27" customFormat="1">
      <c r="K1810">
        <f>IF(ISNUMBER(SEARCH($A$3,L1810)),MAX($K$1:K1809)+1,0)</f>
        <v>0</v>
      </c>
      <c r="L1810" t="s">
        <v>4283</v>
      </c>
      <c r="M1810" t="s">
        <v>4284</v>
      </c>
      <c r="Z1810" s="32" t="str">
        <f>IFERROR(VLOOKUP(ROWS($Z$2:Z1810),K1810:$L$6000,2,0),"")</f>
        <v/>
      </c>
      <c r="AA1810" t="str">
        <f>IFERROR(VLOOKUP(ROWS($AA$2:AA1810),K1810:$M$6000,3,0),"")</f>
        <v/>
      </c>
    </row>
    <row r="1811" spans="11:27" customFormat="1">
      <c r="K1811">
        <f>IF(ISNUMBER(SEARCH($A$3,L1811)),MAX($K$1:K1810)+1,0)</f>
        <v>0</v>
      </c>
      <c r="L1811" t="s">
        <v>4283</v>
      </c>
      <c r="M1811" t="s">
        <v>4282</v>
      </c>
      <c r="Z1811" s="32" t="str">
        <f>IFERROR(VLOOKUP(ROWS($Z$2:Z1811),K1811:$L$6000,2,0),"")</f>
        <v/>
      </c>
      <c r="AA1811" t="str">
        <f>IFERROR(VLOOKUP(ROWS($AA$2:AA1811),K1811:$M$6000,3,0),"")</f>
        <v/>
      </c>
    </row>
    <row r="1812" spans="11:27" customFormat="1">
      <c r="K1812">
        <f>IF(ISNUMBER(SEARCH($A$3,L1812)),MAX($K$1:K1811)+1,0)</f>
        <v>0</v>
      </c>
      <c r="L1812" t="s">
        <v>4281</v>
      </c>
      <c r="M1812" t="s">
        <v>4280</v>
      </c>
      <c r="Z1812" s="32" t="str">
        <f>IFERROR(VLOOKUP(ROWS($Z$2:Z1812),K1812:$L$6000,2,0),"")</f>
        <v/>
      </c>
      <c r="AA1812" t="str">
        <f>IFERROR(VLOOKUP(ROWS($AA$2:AA1812),K1812:$M$6000,3,0),"")</f>
        <v/>
      </c>
    </row>
    <row r="1813" spans="11:27" customFormat="1">
      <c r="K1813">
        <f>IF(ISNUMBER(SEARCH($A$3,L1813)),MAX($K$1:K1812)+1,0)</f>
        <v>0</v>
      </c>
      <c r="L1813" t="s">
        <v>4278</v>
      </c>
      <c r="M1813" t="s">
        <v>4279</v>
      </c>
      <c r="Z1813" s="32" t="str">
        <f>IFERROR(VLOOKUP(ROWS($Z$2:Z1813),K1813:$L$6000,2,0),"")</f>
        <v/>
      </c>
      <c r="AA1813" t="str">
        <f>IFERROR(VLOOKUP(ROWS($AA$2:AA1813),K1813:$M$6000,3,0),"")</f>
        <v/>
      </c>
    </row>
    <row r="1814" spans="11:27" customFormat="1">
      <c r="K1814">
        <f>IF(ISNUMBER(SEARCH($A$3,L1814)),MAX($K$1:K1813)+1,0)</f>
        <v>0</v>
      </c>
      <c r="L1814" t="s">
        <v>4278</v>
      </c>
      <c r="M1814" t="s">
        <v>4277</v>
      </c>
      <c r="Z1814" s="32" t="str">
        <f>IFERROR(VLOOKUP(ROWS($Z$2:Z1814),K1814:$L$6000,2,0),"")</f>
        <v/>
      </c>
      <c r="AA1814" t="str">
        <f>IFERROR(VLOOKUP(ROWS($AA$2:AA1814),K1814:$M$6000,3,0),"")</f>
        <v/>
      </c>
    </row>
    <row r="1815" spans="11:27" customFormat="1">
      <c r="K1815">
        <f>IF(ISNUMBER(SEARCH($A$3,L1815)),MAX($K$1:K1814)+1,0)</f>
        <v>0</v>
      </c>
      <c r="L1815" t="s">
        <v>4275</v>
      </c>
      <c r="M1815" t="s">
        <v>4276</v>
      </c>
      <c r="Z1815" s="32" t="str">
        <f>IFERROR(VLOOKUP(ROWS($Z$2:Z1815),K1815:$L$6000,2,0),"")</f>
        <v/>
      </c>
      <c r="AA1815" t="str">
        <f>IFERROR(VLOOKUP(ROWS($AA$2:AA1815),K1815:$M$6000,3,0),"")</f>
        <v/>
      </c>
    </row>
    <row r="1816" spans="11:27" customFormat="1">
      <c r="K1816">
        <f>IF(ISNUMBER(SEARCH($A$3,L1816)),MAX($K$1:K1815)+1,0)</f>
        <v>0</v>
      </c>
      <c r="L1816" t="s">
        <v>4275</v>
      </c>
      <c r="M1816" t="s">
        <v>4274</v>
      </c>
      <c r="Z1816" s="32" t="str">
        <f>IFERROR(VLOOKUP(ROWS($Z$2:Z1816),K1816:$L$6000,2,0),"")</f>
        <v/>
      </c>
      <c r="AA1816" t="str">
        <f>IFERROR(VLOOKUP(ROWS($AA$2:AA1816),K1816:$M$6000,3,0),"")</f>
        <v/>
      </c>
    </row>
    <row r="1817" spans="11:27" customFormat="1">
      <c r="K1817">
        <f>IF(ISNUMBER(SEARCH($A$3,L1817)),MAX($K$1:K1816)+1,0)</f>
        <v>0</v>
      </c>
      <c r="L1817" t="s">
        <v>4272</v>
      </c>
      <c r="M1817" t="s">
        <v>4273</v>
      </c>
      <c r="Z1817" s="32" t="str">
        <f>IFERROR(VLOOKUP(ROWS($Z$2:Z1817),K1817:$L$6000,2,0),"")</f>
        <v/>
      </c>
      <c r="AA1817" t="str">
        <f>IFERROR(VLOOKUP(ROWS($AA$2:AA1817),K1817:$M$6000,3,0),"")</f>
        <v/>
      </c>
    </row>
    <row r="1818" spans="11:27" customFormat="1">
      <c r="K1818">
        <f>IF(ISNUMBER(SEARCH($A$3,L1818)),MAX($K$1:K1817)+1,0)</f>
        <v>0</v>
      </c>
      <c r="L1818" t="s">
        <v>4272</v>
      </c>
      <c r="M1818" t="s">
        <v>4271</v>
      </c>
      <c r="Z1818" s="32" t="str">
        <f>IFERROR(VLOOKUP(ROWS($Z$2:Z1818),K1818:$L$6000,2,0),"")</f>
        <v/>
      </c>
      <c r="AA1818" t="str">
        <f>IFERROR(VLOOKUP(ROWS($AA$2:AA1818),K1818:$M$6000,3,0),"")</f>
        <v/>
      </c>
    </row>
    <row r="1819" spans="11:27" customFormat="1">
      <c r="K1819">
        <f>IF(ISNUMBER(SEARCH($A$3,L1819)),MAX($K$1:K1818)+1,0)</f>
        <v>0</v>
      </c>
      <c r="L1819" t="s">
        <v>4269</v>
      </c>
      <c r="M1819" t="s">
        <v>4270</v>
      </c>
      <c r="Z1819" s="32" t="str">
        <f>IFERROR(VLOOKUP(ROWS($Z$2:Z1819),K1819:$L$6000,2,0),"")</f>
        <v/>
      </c>
      <c r="AA1819" t="str">
        <f>IFERROR(VLOOKUP(ROWS($AA$2:AA1819),K1819:$M$6000,3,0),"")</f>
        <v/>
      </c>
    </row>
    <row r="1820" spans="11:27" customFormat="1">
      <c r="K1820">
        <f>IF(ISNUMBER(SEARCH($A$3,L1820)),MAX($K$1:K1819)+1,0)</f>
        <v>0</v>
      </c>
      <c r="L1820" t="s">
        <v>4269</v>
      </c>
      <c r="M1820" t="s">
        <v>4268</v>
      </c>
      <c r="Z1820" s="32" t="str">
        <f>IFERROR(VLOOKUP(ROWS($Z$2:Z1820),K1820:$L$6000,2,0),"")</f>
        <v/>
      </c>
      <c r="AA1820" t="str">
        <f>IFERROR(VLOOKUP(ROWS($AA$2:AA1820),K1820:$M$6000,3,0),"")</f>
        <v/>
      </c>
    </row>
    <row r="1821" spans="11:27" customFormat="1">
      <c r="K1821">
        <f>IF(ISNUMBER(SEARCH($A$3,L1821)),MAX($K$1:K1820)+1,0)</f>
        <v>0</v>
      </c>
      <c r="L1821" t="s">
        <v>4267</v>
      </c>
      <c r="M1821" t="s">
        <v>4266</v>
      </c>
      <c r="Z1821" s="32" t="str">
        <f>IFERROR(VLOOKUP(ROWS($Z$2:Z1821),K1821:$L$6000,2,0),"")</f>
        <v/>
      </c>
      <c r="AA1821" t="str">
        <f>IFERROR(VLOOKUP(ROWS($AA$2:AA1821),K1821:$M$6000,3,0),"")</f>
        <v/>
      </c>
    </row>
    <row r="1822" spans="11:27" customFormat="1">
      <c r="K1822">
        <f>IF(ISNUMBER(SEARCH($A$3,L1822)),MAX($K$1:K1821)+1,0)</f>
        <v>0</v>
      </c>
      <c r="L1822" t="s">
        <v>4264</v>
      </c>
      <c r="M1822" t="s">
        <v>4265</v>
      </c>
      <c r="Z1822" s="32" t="str">
        <f>IFERROR(VLOOKUP(ROWS($Z$2:Z1822),K1822:$L$6000,2,0),"")</f>
        <v/>
      </c>
      <c r="AA1822" t="str">
        <f>IFERROR(VLOOKUP(ROWS($AA$2:AA1822),K1822:$M$6000,3,0),"")</f>
        <v/>
      </c>
    </row>
    <row r="1823" spans="11:27" customFormat="1">
      <c r="K1823">
        <f>IF(ISNUMBER(SEARCH($A$3,L1823)),MAX($K$1:K1822)+1,0)</f>
        <v>0</v>
      </c>
      <c r="L1823" t="s">
        <v>4264</v>
      </c>
      <c r="M1823" t="s">
        <v>4263</v>
      </c>
      <c r="Z1823" s="32" t="str">
        <f>IFERROR(VLOOKUP(ROWS($Z$2:Z1823),K1823:$L$6000,2,0),"")</f>
        <v/>
      </c>
      <c r="AA1823" t="str">
        <f>IFERROR(VLOOKUP(ROWS($AA$2:AA1823),K1823:$M$6000,3,0),"")</f>
        <v/>
      </c>
    </row>
    <row r="1824" spans="11:27" customFormat="1">
      <c r="K1824">
        <f>IF(ISNUMBER(SEARCH($A$3,L1824)),MAX($K$1:K1823)+1,0)</f>
        <v>0</v>
      </c>
      <c r="L1824" t="s">
        <v>4261</v>
      </c>
      <c r="M1824" t="s">
        <v>4262</v>
      </c>
      <c r="Z1824" s="32" t="str">
        <f>IFERROR(VLOOKUP(ROWS($Z$2:Z1824),K1824:$L$6000,2,0),"")</f>
        <v/>
      </c>
      <c r="AA1824" t="str">
        <f>IFERROR(VLOOKUP(ROWS($AA$2:AA1824),K1824:$M$6000,3,0),"")</f>
        <v/>
      </c>
    </row>
    <row r="1825" spans="11:27" customFormat="1">
      <c r="K1825">
        <f>IF(ISNUMBER(SEARCH($A$3,L1825)),MAX($K$1:K1824)+1,0)</f>
        <v>0</v>
      </c>
      <c r="L1825" t="s">
        <v>4261</v>
      </c>
      <c r="M1825" t="s">
        <v>4260</v>
      </c>
      <c r="Z1825" s="32" t="str">
        <f>IFERROR(VLOOKUP(ROWS($Z$2:Z1825),K1825:$L$6000,2,0),"")</f>
        <v/>
      </c>
      <c r="AA1825" t="str">
        <f>IFERROR(VLOOKUP(ROWS($AA$2:AA1825),K1825:$M$6000,3,0),"")</f>
        <v/>
      </c>
    </row>
    <row r="1826" spans="11:27" customFormat="1">
      <c r="K1826">
        <f>IF(ISNUMBER(SEARCH($A$3,L1826)),MAX($K$1:K1825)+1,0)</f>
        <v>0</v>
      </c>
      <c r="L1826" t="s">
        <v>4259</v>
      </c>
      <c r="M1826" t="s">
        <v>4258</v>
      </c>
      <c r="Z1826" s="32" t="str">
        <f>IFERROR(VLOOKUP(ROWS($Z$2:Z1826),K1826:$L$6000,2,0),"")</f>
        <v/>
      </c>
      <c r="AA1826" t="str">
        <f>IFERROR(VLOOKUP(ROWS($AA$2:AA1826),K1826:$M$6000,3,0),"")</f>
        <v/>
      </c>
    </row>
    <row r="1827" spans="11:27" customFormat="1">
      <c r="K1827">
        <f>IF(ISNUMBER(SEARCH($A$3,L1827)),MAX($K$1:K1826)+1,0)</f>
        <v>0</v>
      </c>
      <c r="L1827" t="s">
        <v>4257</v>
      </c>
      <c r="M1827" t="s">
        <v>4256</v>
      </c>
      <c r="Z1827" s="32" t="str">
        <f>IFERROR(VLOOKUP(ROWS($Z$2:Z1827),K1827:$L$6000,2,0),"")</f>
        <v/>
      </c>
      <c r="AA1827" t="str">
        <f>IFERROR(VLOOKUP(ROWS($AA$2:AA1827),K1827:$M$6000,3,0),"")</f>
        <v/>
      </c>
    </row>
    <row r="1828" spans="11:27" customFormat="1">
      <c r="K1828">
        <f>IF(ISNUMBER(SEARCH($A$3,L1828)),MAX($K$1:K1827)+1,0)</f>
        <v>0</v>
      </c>
      <c r="L1828" t="s">
        <v>4254</v>
      </c>
      <c r="M1828" t="s">
        <v>4255</v>
      </c>
      <c r="Z1828" s="32" t="str">
        <f>IFERROR(VLOOKUP(ROWS($Z$2:Z1828),K1828:$L$6000,2,0),"")</f>
        <v/>
      </c>
      <c r="AA1828" t="str">
        <f>IFERROR(VLOOKUP(ROWS($AA$2:AA1828),K1828:$M$6000,3,0),"")</f>
        <v/>
      </c>
    </row>
    <row r="1829" spans="11:27" customFormat="1">
      <c r="K1829">
        <f>IF(ISNUMBER(SEARCH($A$3,L1829)),MAX($K$1:K1828)+1,0)</f>
        <v>0</v>
      </c>
      <c r="L1829" t="s">
        <v>4254</v>
      </c>
      <c r="M1829" t="s">
        <v>4253</v>
      </c>
      <c r="Z1829" s="32" t="str">
        <f>IFERROR(VLOOKUP(ROWS($Z$2:Z1829),K1829:$L$6000,2,0),"")</f>
        <v/>
      </c>
      <c r="AA1829" t="str">
        <f>IFERROR(VLOOKUP(ROWS($AA$2:AA1829),K1829:$M$6000,3,0),"")</f>
        <v/>
      </c>
    </row>
    <row r="1830" spans="11:27" customFormat="1">
      <c r="K1830">
        <f>IF(ISNUMBER(SEARCH($A$3,L1830)),MAX($K$1:K1829)+1,0)</f>
        <v>0</v>
      </c>
      <c r="L1830" t="s">
        <v>4252</v>
      </c>
      <c r="M1830" t="s">
        <v>4251</v>
      </c>
      <c r="Z1830" s="32" t="str">
        <f>IFERROR(VLOOKUP(ROWS($Z$2:Z1830),K1830:$L$6000,2,0),"")</f>
        <v/>
      </c>
      <c r="AA1830" t="str">
        <f>IFERROR(VLOOKUP(ROWS($AA$2:AA1830),K1830:$M$6000,3,0),"")</f>
        <v/>
      </c>
    </row>
    <row r="1831" spans="11:27" customFormat="1">
      <c r="K1831">
        <f>IF(ISNUMBER(SEARCH($A$3,L1831)),MAX($K$1:K1830)+1,0)</f>
        <v>0</v>
      </c>
      <c r="L1831" t="s">
        <v>4250</v>
      </c>
      <c r="M1831" t="s">
        <v>4249</v>
      </c>
      <c r="Z1831" s="32" t="str">
        <f>IFERROR(VLOOKUP(ROWS($Z$2:Z1831),K1831:$L$6000,2,0),"")</f>
        <v/>
      </c>
      <c r="AA1831" t="str">
        <f>IFERROR(VLOOKUP(ROWS($AA$2:AA1831),K1831:$M$6000,3,0),"")</f>
        <v/>
      </c>
    </row>
    <row r="1832" spans="11:27" customFormat="1">
      <c r="K1832">
        <f>IF(ISNUMBER(SEARCH($A$3,L1832)),MAX($K$1:K1831)+1,0)</f>
        <v>0</v>
      </c>
      <c r="L1832" t="s">
        <v>4248</v>
      </c>
      <c r="M1832" t="s">
        <v>4247</v>
      </c>
      <c r="Z1832" s="32" t="str">
        <f>IFERROR(VLOOKUP(ROWS($Z$2:Z1832),K1832:$L$6000,2,0),"")</f>
        <v/>
      </c>
      <c r="AA1832" t="str">
        <f>IFERROR(VLOOKUP(ROWS($AA$2:AA1832),K1832:$M$6000,3,0),"")</f>
        <v/>
      </c>
    </row>
    <row r="1833" spans="11:27" customFormat="1">
      <c r="K1833">
        <f>IF(ISNUMBER(SEARCH($A$3,L1833)),MAX($K$1:K1832)+1,0)</f>
        <v>0</v>
      </c>
      <c r="L1833" t="s">
        <v>4246</v>
      </c>
      <c r="M1833" t="s">
        <v>4245</v>
      </c>
      <c r="Z1833" s="32" t="str">
        <f>IFERROR(VLOOKUP(ROWS($Z$2:Z1833),K1833:$L$6000,2,0),"")</f>
        <v/>
      </c>
      <c r="AA1833" t="str">
        <f>IFERROR(VLOOKUP(ROWS($AA$2:AA1833),K1833:$M$6000,3,0),"")</f>
        <v/>
      </c>
    </row>
    <row r="1834" spans="11:27" customFormat="1">
      <c r="K1834">
        <f>IF(ISNUMBER(SEARCH($A$3,L1834)),MAX($K$1:K1833)+1,0)</f>
        <v>0</v>
      </c>
      <c r="L1834" t="s">
        <v>4244</v>
      </c>
      <c r="M1834" t="s">
        <v>4243</v>
      </c>
      <c r="Z1834" s="32" t="str">
        <f>IFERROR(VLOOKUP(ROWS($Z$2:Z1834),K1834:$L$6000,2,0),"")</f>
        <v/>
      </c>
      <c r="AA1834" t="str">
        <f>IFERROR(VLOOKUP(ROWS($AA$2:AA1834),K1834:$M$6000,3,0),"")</f>
        <v/>
      </c>
    </row>
    <row r="1835" spans="11:27" customFormat="1">
      <c r="K1835">
        <f>IF(ISNUMBER(SEARCH($A$3,L1835)),MAX($K$1:K1834)+1,0)</f>
        <v>0</v>
      </c>
      <c r="L1835" t="s">
        <v>4241</v>
      </c>
      <c r="M1835" t="s">
        <v>4242</v>
      </c>
      <c r="Z1835" s="32" t="str">
        <f>IFERROR(VLOOKUP(ROWS($Z$2:Z1835),K1835:$L$6000,2,0),"")</f>
        <v/>
      </c>
      <c r="AA1835" t="str">
        <f>IFERROR(VLOOKUP(ROWS($AA$2:AA1835),K1835:$M$6000,3,0),"")</f>
        <v/>
      </c>
    </row>
    <row r="1836" spans="11:27" customFormat="1">
      <c r="K1836">
        <f>IF(ISNUMBER(SEARCH($A$3,L1836)),MAX($K$1:K1835)+1,0)</f>
        <v>0</v>
      </c>
      <c r="L1836" t="s">
        <v>4241</v>
      </c>
      <c r="M1836" t="s">
        <v>4240</v>
      </c>
      <c r="Z1836" s="32" t="str">
        <f>IFERROR(VLOOKUP(ROWS($Z$2:Z1836),K1836:$L$6000,2,0),"")</f>
        <v/>
      </c>
      <c r="AA1836" t="str">
        <f>IFERROR(VLOOKUP(ROWS($AA$2:AA1836),K1836:$M$6000,3,0),"")</f>
        <v/>
      </c>
    </row>
    <row r="1837" spans="11:27" customFormat="1">
      <c r="K1837">
        <f>IF(ISNUMBER(SEARCH($A$3,L1837)),MAX($K$1:K1836)+1,0)</f>
        <v>0</v>
      </c>
      <c r="L1837" t="s">
        <v>4239</v>
      </c>
      <c r="M1837" t="s">
        <v>4238</v>
      </c>
      <c r="Z1837" s="32" t="str">
        <f>IFERROR(VLOOKUP(ROWS($Z$2:Z1837),K1837:$L$6000,2,0),"")</f>
        <v/>
      </c>
      <c r="AA1837" t="str">
        <f>IFERROR(VLOOKUP(ROWS($AA$2:AA1837),K1837:$M$6000,3,0),"")</f>
        <v/>
      </c>
    </row>
    <row r="1838" spans="11:27" customFormat="1">
      <c r="K1838">
        <f>IF(ISNUMBER(SEARCH($A$3,L1838)),MAX($K$1:K1837)+1,0)</f>
        <v>0</v>
      </c>
      <c r="L1838" t="s">
        <v>4236</v>
      </c>
      <c r="M1838" t="s">
        <v>4237</v>
      </c>
      <c r="Z1838" s="32" t="str">
        <f>IFERROR(VLOOKUP(ROWS($Z$2:Z1838),K1838:$L$6000,2,0),"")</f>
        <v/>
      </c>
      <c r="AA1838" t="str">
        <f>IFERROR(VLOOKUP(ROWS($AA$2:AA1838),K1838:$M$6000,3,0),"")</f>
        <v/>
      </c>
    </row>
    <row r="1839" spans="11:27" customFormat="1">
      <c r="K1839">
        <f>IF(ISNUMBER(SEARCH($A$3,L1839)),MAX($K$1:K1838)+1,0)</f>
        <v>0</v>
      </c>
      <c r="L1839" t="s">
        <v>4236</v>
      </c>
      <c r="M1839" t="s">
        <v>4235</v>
      </c>
      <c r="Z1839" s="32" t="str">
        <f>IFERROR(VLOOKUP(ROWS($Z$2:Z1839),K1839:$L$6000,2,0),"")</f>
        <v/>
      </c>
      <c r="AA1839" t="str">
        <f>IFERROR(VLOOKUP(ROWS($AA$2:AA1839),K1839:$M$6000,3,0),"")</f>
        <v/>
      </c>
    </row>
    <row r="1840" spans="11:27" customFormat="1">
      <c r="K1840">
        <f>IF(ISNUMBER(SEARCH($A$3,L1840)),MAX($K$1:K1839)+1,0)</f>
        <v>0</v>
      </c>
      <c r="L1840" t="s">
        <v>4233</v>
      </c>
      <c r="M1840" t="s">
        <v>4234</v>
      </c>
      <c r="Z1840" s="32" t="str">
        <f>IFERROR(VLOOKUP(ROWS($Z$2:Z1840),K1840:$L$6000,2,0),"")</f>
        <v/>
      </c>
      <c r="AA1840" t="str">
        <f>IFERROR(VLOOKUP(ROWS($AA$2:AA1840),K1840:$M$6000,3,0),"")</f>
        <v/>
      </c>
    </row>
    <row r="1841" spans="11:27" customFormat="1">
      <c r="K1841">
        <f>IF(ISNUMBER(SEARCH($A$3,L1841)),MAX($K$1:K1840)+1,0)</f>
        <v>0</v>
      </c>
      <c r="L1841" t="s">
        <v>4233</v>
      </c>
      <c r="M1841" t="s">
        <v>4232</v>
      </c>
      <c r="Z1841" s="32" t="str">
        <f>IFERROR(VLOOKUP(ROWS($Z$2:Z1841),K1841:$L$6000,2,0),"")</f>
        <v/>
      </c>
      <c r="AA1841" t="str">
        <f>IFERROR(VLOOKUP(ROWS($AA$2:AA1841),K1841:$M$6000,3,0),"")</f>
        <v/>
      </c>
    </row>
    <row r="1842" spans="11:27" customFormat="1">
      <c r="K1842">
        <f>IF(ISNUMBER(SEARCH($A$3,L1842)),MAX($K$1:K1841)+1,0)</f>
        <v>0</v>
      </c>
      <c r="L1842" t="s">
        <v>4230</v>
      </c>
      <c r="M1842" t="s">
        <v>4231</v>
      </c>
      <c r="Z1842" s="32" t="str">
        <f>IFERROR(VLOOKUP(ROWS($Z$2:Z1842),K1842:$L$6000,2,0),"")</f>
        <v/>
      </c>
      <c r="AA1842" t="str">
        <f>IFERROR(VLOOKUP(ROWS($AA$2:AA1842),K1842:$M$6000,3,0),"")</f>
        <v/>
      </c>
    </row>
    <row r="1843" spans="11:27" customFormat="1">
      <c r="K1843">
        <f>IF(ISNUMBER(SEARCH($A$3,L1843)),MAX($K$1:K1842)+1,0)</f>
        <v>0</v>
      </c>
      <c r="L1843" t="s">
        <v>4230</v>
      </c>
      <c r="M1843" t="s">
        <v>4229</v>
      </c>
      <c r="Z1843" s="32" t="str">
        <f>IFERROR(VLOOKUP(ROWS($Z$2:Z1843),K1843:$L$6000,2,0),"")</f>
        <v/>
      </c>
      <c r="AA1843" t="str">
        <f>IFERROR(VLOOKUP(ROWS($AA$2:AA1843),K1843:$M$6000,3,0),"")</f>
        <v/>
      </c>
    </row>
    <row r="1844" spans="11:27" customFormat="1">
      <c r="K1844">
        <f>IF(ISNUMBER(SEARCH($A$3,L1844)),MAX($K$1:K1843)+1,0)</f>
        <v>0</v>
      </c>
      <c r="L1844" t="s">
        <v>4227</v>
      </c>
      <c r="M1844" t="s">
        <v>4228</v>
      </c>
      <c r="Z1844" s="32" t="str">
        <f>IFERROR(VLOOKUP(ROWS($Z$2:Z1844),K1844:$L$6000,2,0),"")</f>
        <v/>
      </c>
      <c r="AA1844" t="str">
        <f>IFERROR(VLOOKUP(ROWS($AA$2:AA1844),K1844:$M$6000,3,0),"")</f>
        <v/>
      </c>
    </row>
    <row r="1845" spans="11:27" customFormat="1">
      <c r="K1845">
        <f>IF(ISNUMBER(SEARCH($A$3,L1845)),MAX($K$1:K1844)+1,0)</f>
        <v>0</v>
      </c>
      <c r="L1845" t="s">
        <v>4227</v>
      </c>
      <c r="M1845" t="s">
        <v>4226</v>
      </c>
      <c r="Z1845" s="32" t="str">
        <f>IFERROR(VLOOKUP(ROWS($Z$2:Z1845),K1845:$L$6000,2,0),"")</f>
        <v/>
      </c>
      <c r="AA1845" t="str">
        <f>IFERROR(VLOOKUP(ROWS($AA$2:AA1845),K1845:$M$6000,3,0),"")</f>
        <v/>
      </c>
    </row>
    <row r="1846" spans="11:27" customFormat="1">
      <c r="K1846">
        <f>IF(ISNUMBER(SEARCH($A$3,L1846)),MAX($K$1:K1845)+1,0)</f>
        <v>0</v>
      </c>
      <c r="L1846" t="s">
        <v>4225</v>
      </c>
      <c r="M1846" t="s">
        <v>4224</v>
      </c>
      <c r="Z1846" s="32" t="str">
        <f>IFERROR(VLOOKUP(ROWS($Z$2:Z1846),K1846:$L$6000,2,0),"")</f>
        <v/>
      </c>
      <c r="AA1846" t="str">
        <f>IFERROR(VLOOKUP(ROWS($AA$2:AA1846),K1846:$M$6000,3,0),"")</f>
        <v/>
      </c>
    </row>
    <row r="1847" spans="11:27" customFormat="1">
      <c r="K1847">
        <f>IF(ISNUMBER(SEARCH($A$3,L1847)),MAX($K$1:K1846)+1,0)</f>
        <v>0</v>
      </c>
      <c r="L1847" t="s">
        <v>4223</v>
      </c>
      <c r="M1847" t="s">
        <v>4222</v>
      </c>
      <c r="Z1847" s="32" t="str">
        <f>IFERROR(VLOOKUP(ROWS($Z$2:Z1847),K1847:$L$6000,2,0),"")</f>
        <v/>
      </c>
      <c r="AA1847" t="str">
        <f>IFERROR(VLOOKUP(ROWS($AA$2:AA1847),K1847:$M$6000,3,0),"")</f>
        <v/>
      </c>
    </row>
    <row r="1848" spans="11:27" customFormat="1">
      <c r="K1848">
        <f>IF(ISNUMBER(SEARCH($A$3,L1848)),MAX($K$1:K1847)+1,0)</f>
        <v>0</v>
      </c>
      <c r="L1848" t="s">
        <v>4221</v>
      </c>
      <c r="M1848" t="s">
        <v>4220</v>
      </c>
      <c r="Z1848" s="32" t="str">
        <f>IFERROR(VLOOKUP(ROWS($Z$2:Z1848),K1848:$L$6000,2,0),"")</f>
        <v/>
      </c>
      <c r="AA1848" t="str">
        <f>IFERROR(VLOOKUP(ROWS($AA$2:AA1848),K1848:$M$6000,3,0),"")</f>
        <v/>
      </c>
    </row>
    <row r="1849" spans="11:27" customFormat="1">
      <c r="K1849">
        <f>IF(ISNUMBER(SEARCH($A$3,L1849)),MAX($K$1:K1848)+1,0)</f>
        <v>0</v>
      </c>
      <c r="L1849" t="s">
        <v>4219</v>
      </c>
      <c r="M1849" t="s">
        <v>4218</v>
      </c>
      <c r="Z1849" s="32" t="str">
        <f>IFERROR(VLOOKUP(ROWS($Z$2:Z1849),K1849:$L$6000,2,0),"")</f>
        <v/>
      </c>
      <c r="AA1849" t="str">
        <f>IFERROR(VLOOKUP(ROWS($AA$2:AA1849),K1849:$M$6000,3,0),"")</f>
        <v/>
      </c>
    </row>
    <row r="1850" spans="11:27" customFormat="1">
      <c r="K1850">
        <f>IF(ISNUMBER(SEARCH($A$3,L1850)),MAX($K$1:K1849)+1,0)</f>
        <v>0</v>
      </c>
      <c r="L1850" t="s">
        <v>4216</v>
      </c>
      <c r="M1850" t="s">
        <v>4217</v>
      </c>
      <c r="Z1850" s="32" t="str">
        <f>IFERROR(VLOOKUP(ROWS($Z$2:Z1850),K1850:$L$6000,2,0),"")</f>
        <v/>
      </c>
      <c r="AA1850" t="str">
        <f>IFERROR(VLOOKUP(ROWS($AA$2:AA1850),K1850:$M$6000,3,0),"")</f>
        <v/>
      </c>
    </row>
    <row r="1851" spans="11:27" customFormat="1">
      <c r="K1851">
        <f>IF(ISNUMBER(SEARCH($A$3,L1851)),MAX($K$1:K1850)+1,0)</f>
        <v>0</v>
      </c>
      <c r="L1851" t="s">
        <v>4216</v>
      </c>
      <c r="M1851" t="s">
        <v>4215</v>
      </c>
      <c r="Z1851" s="32" t="str">
        <f>IFERROR(VLOOKUP(ROWS($Z$2:Z1851),K1851:$L$6000,2,0),"")</f>
        <v/>
      </c>
      <c r="AA1851" t="str">
        <f>IFERROR(VLOOKUP(ROWS($AA$2:AA1851),K1851:$M$6000,3,0),"")</f>
        <v/>
      </c>
    </row>
    <row r="1852" spans="11:27" customFormat="1">
      <c r="K1852">
        <f>IF(ISNUMBER(SEARCH($A$3,L1852)),MAX($K$1:K1851)+1,0)</f>
        <v>0</v>
      </c>
      <c r="L1852" t="s">
        <v>4214</v>
      </c>
      <c r="M1852" t="s">
        <v>4213</v>
      </c>
      <c r="Z1852" s="32" t="str">
        <f>IFERROR(VLOOKUP(ROWS($Z$2:Z1852),K1852:$L$6000,2,0),"")</f>
        <v/>
      </c>
      <c r="AA1852" t="str">
        <f>IFERROR(VLOOKUP(ROWS($AA$2:AA1852),K1852:$M$6000,3,0),"")</f>
        <v/>
      </c>
    </row>
    <row r="1853" spans="11:27" customFormat="1">
      <c r="K1853">
        <f>IF(ISNUMBER(SEARCH($A$3,L1853)),MAX($K$1:K1852)+1,0)</f>
        <v>0</v>
      </c>
      <c r="L1853" t="s">
        <v>4212</v>
      </c>
      <c r="M1853" t="s">
        <v>4211</v>
      </c>
      <c r="Z1853" s="32" t="str">
        <f>IFERROR(VLOOKUP(ROWS($Z$2:Z1853),K1853:$L$6000,2,0),"")</f>
        <v/>
      </c>
      <c r="AA1853" t="str">
        <f>IFERROR(VLOOKUP(ROWS($AA$2:AA1853),K1853:$M$6000,3,0),"")</f>
        <v/>
      </c>
    </row>
    <row r="1854" spans="11:27" customFormat="1">
      <c r="K1854">
        <f>IF(ISNUMBER(SEARCH($A$3,L1854)),MAX($K$1:K1853)+1,0)</f>
        <v>0</v>
      </c>
      <c r="L1854" t="s">
        <v>4210</v>
      </c>
      <c r="M1854" t="s">
        <v>4209</v>
      </c>
      <c r="Z1854" s="32" t="str">
        <f>IFERROR(VLOOKUP(ROWS($Z$2:Z1854),K1854:$L$6000,2,0),"")</f>
        <v/>
      </c>
      <c r="AA1854" t="str">
        <f>IFERROR(VLOOKUP(ROWS($AA$2:AA1854),K1854:$M$6000,3,0),"")</f>
        <v/>
      </c>
    </row>
    <row r="1855" spans="11:27" customFormat="1">
      <c r="K1855">
        <f>IF(ISNUMBER(SEARCH($A$3,L1855)),MAX($K$1:K1854)+1,0)</f>
        <v>0</v>
      </c>
      <c r="L1855" t="s">
        <v>4207</v>
      </c>
      <c r="M1855" t="s">
        <v>4208</v>
      </c>
      <c r="Z1855" s="32" t="str">
        <f>IFERROR(VLOOKUP(ROWS($Z$2:Z1855),K1855:$L$6000,2,0),"")</f>
        <v/>
      </c>
      <c r="AA1855" t="str">
        <f>IFERROR(VLOOKUP(ROWS($AA$2:AA1855),K1855:$M$6000,3,0),"")</f>
        <v/>
      </c>
    </row>
    <row r="1856" spans="11:27" customFormat="1">
      <c r="K1856">
        <f>IF(ISNUMBER(SEARCH($A$3,L1856)),MAX($K$1:K1855)+1,0)</f>
        <v>0</v>
      </c>
      <c r="L1856" t="s">
        <v>4207</v>
      </c>
      <c r="M1856" t="s">
        <v>4206</v>
      </c>
      <c r="Z1856" s="32" t="str">
        <f>IFERROR(VLOOKUP(ROWS($Z$2:Z1856),K1856:$L$6000,2,0),"")</f>
        <v/>
      </c>
      <c r="AA1856" t="str">
        <f>IFERROR(VLOOKUP(ROWS($AA$2:AA1856),K1856:$M$6000,3,0),"")</f>
        <v/>
      </c>
    </row>
    <row r="1857" spans="11:27" customFormat="1">
      <c r="K1857">
        <f>IF(ISNUMBER(SEARCH($A$3,L1857)),MAX($K$1:K1856)+1,0)</f>
        <v>0</v>
      </c>
      <c r="L1857" t="s">
        <v>4205</v>
      </c>
      <c r="M1857" t="s">
        <v>4204</v>
      </c>
      <c r="Z1857" s="32" t="str">
        <f>IFERROR(VLOOKUP(ROWS($Z$2:Z1857),K1857:$L$6000,2,0),"")</f>
        <v/>
      </c>
      <c r="AA1857" t="str">
        <f>IFERROR(VLOOKUP(ROWS($AA$2:AA1857),K1857:$M$6000,3,0),"")</f>
        <v/>
      </c>
    </row>
    <row r="1858" spans="11:27" customFormat="1">
      <c r="K1858">
        <f>IF(ISNUMBER(SEARCH($A$3,L1858)),MAX($K$1:K1857)+1,0)</f>
        <v>0</v>
      </c>
      <c r="L1858" t="s">
        <v>4203</v>
      </c>
      <c r="M1858" t="s">
        <v>4202</v>
      </c>
      <c r="Z1858" s="32" t="str">
        <f>IFERROR(VLOOKUP(ROWS($Z$2:Z1858),K1858:$L$6000,2,0),"")</f>
        <v/>
      </c>
      <c r="AA1858" t="str">
        <f>IFERROR(VLOOKUP(ROWS($AA$2:AA1858),K1858:$M$6000,3,0),"")</f>
        <v/>
      </c>
    </row>
    <row r="1859" spans="11:27" customFormat="1">
      <c r="K1859">
        <f>IF(ISNUMBER(SEARCH($A$3,L1859)),MAX($K$1:K1858)+1,0)</f>
        <v>0</v>
      </c>
      <c r="L1859" t="s">
        <v>4200</v>
      </c>
      <c r="M1859" t="s">
        <v>4201</v>
      </c>
      <c r="Z1859" s="32" t="str">
        <f>IFERROR(VLOOKUP(ROWS($Z$2:Z1859),K1859:$L$6000,2,0),"")</f>
        <v/>
      </c>
      <c r="AA1859" t="str">
        <f>IFERROR(VLOOKUP(ROWS($AA$2:AA1859),K1859:$M$6000,3,0),"")</f>
        <v/>
      </c>
    </row>
    <row r="1860" spans="11:27" customFormat="1">
      <c r="K1860">
        <f>IF(ISNUMBER(SEARCH($A$3,L1860)),MAX($K$1:K1859)+1,0)</f>
        <v>0</v>
      </c>
      <c r="L1860" t="s">
        <v>4200</v>
      </c>
      <c r="M1860" t="s">
        <v>4199</v>
      </c>
      <c r="Z1860" s="32" t="str">
        <f>IFERROR(VLOOKUP(ROWS($Z$2:Z1860),K1860:$L$6000,2,0),"")</f>
        <v/>
      </c>
      <c r="AA1860" t="str">
        <f>IFERROR(VLOOKUP(ROWS($AA$2:AA1860),K1860:$M$6000,3,0),"")</f>
        <v/>
      </c>
    </row>
    <row r="1861" spans="11:27" customFormat="1">
      <c r="K1861">
        <f>IF(ISNUMBER(SEARCH($A$3,L1861)),MAX($K$1:K1860)+1,0)</f>
        <v>0</v>
      </c>
      <c r="L1861" t="s">
        <v>4198</v>
      </c>
      <c r="M1861" t="s">
        <v>4197</v>
      </c>
      <c r="Z1861" s="32" t="str">
        <f>IFERROR(VLOOKUP(ROWS($Z$2:Z1861),K1861:$L$6000,2,0),"")</f>
        <v/>
      </c>
      <c r="AA1861" t="str">
        <f>IFERROR(VLOOKUP(ROWS($AA$2:AA1861),K1861:$M$6000,3,0),"")</f>
        <v/>
      </c>
    </row>
    <row r="1862" spans="11:27" customFormat="1">
      <c r="K1862">
        <f>IF(ISNUMBER(SEARCH($A$3,L1862)),MAX($K$1:K1861)+1,0)</f>
        <v>0</v>
      </c>
      <c r="L1862" t="s">
        <v>4195</v>
      </c>
      <c r="M1862" t="s">
        <v>4196</v>
      </c>
      <c r="Z1862" s="32" t="str">
        <f>IFERROR(VLOOKUP(ROWS($Z$2:Z1862),K1862:$L$6000,2,0),"")</f>
        <v/>
      </c>
      <c r="AA1862" t="str">
        <f>IFERROR(VLOOKUP(ROWS($AA$2:AA1862),K1862:$M$6000,3,0),"")</f>
        <v/>
      </c>
    </row>
    <row r="1863" spans="11:27" customFormat="1">
      <c r="K1863">
        <f>IF(ISNUMBER(SEARCH($A$3,L1863)),MAX($K$1:K1862)+1,0)</f>
        <v>0</v>
      </c>
      <c r="L1863" t="s">
        <v>4195</v>
      </c>
      <c r="M1863" t="s">
        <v>4194</v>
      </c>
      <c r="Z1863" s="32" t="str">
        <f>IFERROR(VLOOKUP(ROWS($Z$2:Z1863),K1863:$L$6000,2,0),"")</f>
        <v/>
      </c>
      <c r="AA1863" t="str">
        <f>IFERROR(VLOOKUP(ROWS($AA$2:AA1863),K1863:$M$6000,3,0),"")</f>
        <v/>
      </c>
    </row>
    <row r="1864" spans="11:27" customFormat="1">
      <c r="K1864">
        <f>IF(ISNUMBER(SEARCH($A$3,L1864)),MAX($K$1:K1863)+1,0)</f>
        <v>0</v>
      </c>
      <c r="L1864" t="s">
        <v>4193</v>
      </c>
      <c r="M1864" t="s">
        <v>4192</v>
      </c>
      <c r="Z1864" s="32" t="str">
        <f>IFERROR(VLOOKUP(ROWS($Z$2:Z1864),K1864:$L$6000,2,0),"")</f>
        <v/>
      </c>
      <c r="AA1864" t="str">
        <f>IFERROR(VLOOKUP(ROWS($AA$2:AA1864),K1864:$M$6000,3,0),"")</f>
        <v/>
      </c>
    </row>
    <row r="1865" spans="11:27" customFormat="1">
      <c r="K1865">
        <f>IF(ISNUMBER(SEARCH($A$3,L1865)),MAX($K$1:K1864)+1,0)</f>
        <v>0</v>
      </c>
      <c r="L1865" t="s">
        <v>4191</v>
      </c>
      <c r="M1865" t="s">
        <v>4190</v>
      </c>
      <c r="Z1865" s="32" t="str">
        <f>IFERROR(VLOOKUP(ROWS($Z$2:Z1865),K1865:$L$6000,2,0),"")</f>
        <v/>
      </c>
      <c r="AA1865" t="str">
        <f>IFERROR(VLOOKUP(ROWS($AA$2:AA1865),K1865:$M$6000,3,0),"")</f>
        <v/>
      </c>
    </row>
    <row r="1866" spans="11:27" customFormat="1">
      <c r="K1866">
        <f>IF(ISNUMBER(SEARCH($A$3,L1866)),MAX($K$1:K1865)+1,0)</f>
        <v>0</v>
      </c>
      <c r="L1866" t="s">
        <v>4188</v>
      </c>
      <c r="M1866" t="s">
        <v>4189</v>
      </c>
      <c r="Z1866" s="32" t="str">
        <f>IFERROR(VLOOKUP(ROWS($Z$2:Z1866),K1866:$L$6000,2,0),"")</f>
        <v/>
      </c>
      <c r="AA1866" t="str">
        <f>IFERROR(VLOOKUP(ROWS($AA$2:AA1866),K1866:$M$6000,3,0),"")</f>
        <v/>
      </c>
    </row>
    <row r="1867" spans="11:27" customFormat="1">
      <c r="K1867">
        <f>IF(ISNUMBER(SEARCH($A$3,L1867)),MAX($K$1:K1866)+1,0)</f>
        <v>0</v>
      </c>
      <c r="L1867" t="s">
        <v>4188</v>
      </c>
      <c r="M1867" t="s">
        <v>4187</v>
      </c>
      <c r="Z1867" s="32" t="str">
        <f>IFERROR(VLOOKUP(ROWS($Z$2:Z1867),K1867:$L$6000,2,0),"")</f>
        <v/>
      </c>
      <c r="AA1867" t="str">
        <f>IFERROR(VLOOKUP(ROWS($AA$2:AA1867),K1867:$M$6000,3,0),"")</f>
        <v/>
      </c>
    </row>
    <row r="1868" spans="11:27" customFormat="1">
      <c r="K1868">
        <f>IF(ISNUMBER(SEARCH($A$3,L1868)),MAX($K$1:K1867)+1,0)</f>
        <v>0</v>
      </c>
      <c r="L1868" t="s">
        <v>4185</v>
      </c>
      <c r="M1868" t="s">
        <v>4186</v>
      </c>
      <c r="Z1868" s="32" t="str">
        <f>IFERROR(VLOOKUP(ROWS($Z$2:Z1868),K1868:$L$6000,2,0),"")</f>
        <v/>
      </c>
      <c r="AA1868" t="str">
        <f>IFERROR(VLOOKUP(ROWS($AA$2:AA1868),K1868:$M$6000,3,0),"")</f>
        <v/>
      </c>
    </row>
    <row r="1869" spans="11:27" customFormat="1">
      <c r="K1869">
        <f>IF(ISNUMBER(SEARCH($A$3,L1869)),MAX($K$1:K1868)+1,0)</f>
        <v>0</v>
      </c>
      <c r="L1869" t="s">
        <v>4185</v>
      </c>
      <c r="M1869" t="s">
        <v>4184</v>
      </c>
      <c r="Z1869" s="32" t="str">
        <f>IFERROR(VLOOKUP(ROWS($Z$2:Z1869),K1869:$L$6000,2,0),"")</f>
        <v/>
      </c>
      <c r="AA1869" t="str">
        <f>IFERROR(VLOOKUP(ROWS($AA$2:AA1869),K1869:$M$6000,3,0),"")</f>
        <v/>
      </c>
    </row>
    <row r="1870" spans="11:27" customFormat="1">
      <c r="K1870">
        <f>IF(ISNUMBER(SEARCH($A$3,L1870)),MAX($K$1:K1869)+1,0)</f>
        <v>0</v>
      </c>
      <c r="L1870" t="s">
        <v>4183</v>
      </c>
      <c r="M1870" t="s">
        <v>4182</v>
      </c>
      <c r="Z1870" s="32" t="str">
        <f>IFERROR(VLOOKUP(ROWS($Z$2:Z1870),K1870:$L$6000,2,0),"")</f>
        <v/>
      </c>
      <c r="AA1870" t="str">
        <f>IFERROR(VLOOKUP(ROWS($AA$2:AA1870),K1870:$M$6000,3,0),"")</f>
        <v/>
      </c>
    </row>
    <row r="1871" spans="11:27" customFormat="1">
      <c r="K1871">
        <f>IF(ISNUMBER(SEARCH($A$3,L1871)),MAX($K$1:K1870)+1,0)</f>
        <v>0</v>
      </c>
      <c r="L1871" t="s">
        <v>4180</v>
      </c>
      <c r="M1871" t="s">
        <v>4181</v>
      </c>
      <c r="Z1871" s="32" t="str">
        <f>IFERROR(VLOOKUP(ROWS($Z$2:Z1871),K1871:$L$6000,2,0),"")</f>
        <v/>
      </c>
      <c r="AA1871" t="str">
        <f>IFERROR(VLOOKUP(ROWS($AA$2:AA1871),K1871:$M$6000,3,0),"")</f>
        <v/>
      </c>
    </row>
    <row r="1872" spans="11:27" customFormat="1">
      <c r="K1872">
        <f>IF(ISNUMBER(SEARCH($A$3,L1872)),MAX($K$1:K1871)+1,0)</f>
        <v>0</v>
      </c>
      <c r="L1872" t="s">
        <v>4180</v>
      </c>
      <c r="M1872" t="s">
        <v>4179</v>
      </c>
      <c r="Z1872" s="32" t="str">
        <f>IFERROR(VLOOKUP(ROWS($Z$2:Z1872),K1872:$L$6000,2,0),"")</f>
        <v/>
      </c>
      <c r="AA1872" t="str">
        <f>IFERROR(VLOOKUP(ROWS($AA$2:AA1872),K1872:$M$6000,3,0),"")</f>
        <v/>
      </c>
    </row>
    <row r="1873" spans="11:27" customFormat="1">
      <c r="K1873">
        <f>IF(ISNUMBER(SEARCH($A$3,L1873)),MAX($K$1:K1872)+1,0)</f>
        <v>0</v>
      </c>
      <c r="L1873" t="s">
        <v>4178</v>
      </c>
      <c r="M1873" t="s">
        <v>4177</v>
      </c>
      <c r="Z1873" s="32" t="str">
        <f>IFERROR(VLOOKUP(ROWS($Z$2:Z1873),K1873:$L$6000,2,0),"")</f>
        <v/>
      </c>
      <c r="AA1873" t="str">
        <f>IFERROR(VLOOKUP(ROWS($AA$2:AA1873),K1873:$M$6000,3,0),"")</f>
        <v/>
      </c>
    </row>
    <row r="1874" spans="11:27" customFormat="1">
      <c r="K1874">
        <f>IF(ISNUMBER(SEARCH($A$3,L1874)),MAX($K$1:K1873)+1,0)</f>
        <v>0</v>
      </c>
      <c r="L1874" t="s">
        <v>4175</v>
      </c>
      <c r="M1874" t="s">
        <v>4176</v>
      </c>
      <c r="Z1874" s="32" t="str">
        <f>IFERROR(VLOOKUP(ROWS($Z$2:Z1874),K1874:$L$6000,2,0),"")</f>
        <v/>
      </c>
      <c r="AA1874" t="str">
        <f>IFERROR(VLOOKUP(ROWS($AA$2:AA1874),K1874:$M$6000,3,0),"")</f>
        <v/>
      </c>
    </row>
    <row r="1875" spans="11:27" customFormat="1">
      <c r="K1875">
        <f>IF(ISNUMBER(SEARCH($A$3,L1875)),MAX($K$1:K1874)+1,0)</f>
        <v>0</v>
      </c>
      <c r="L1875" t="s">
        <v>4175</v>
      </c>
      <c r="M1875" t="s">
        <v>4174</v>
      </c>
      <c r="Z1875" s="32" t="str">
        <f>IFERROR(VLOOKUP(ROWS($Z$2:Z1875),K1875:$L$6000,2,0),"")</f>
        <v/>
      </c>
      <c r="AA1875" t="str">
        <f>IFERROR(VLOOKUP(ROWS($AA$2:AA1875),K1875:$M$6000,3,0),"")</f>
        <v/>
      </c>
    </row>
    <row r="1876" spans="11:27" customFormat="1">
      <c r="K1876">
        <f>IF(ISNUMBER(SEARCH($A$3,L1876)),MAX($K$1:K1875)+1,0)</f>
        <v>0</v>
      </c>
      <c r="L1876" t="s">
        <v>4173</v>
      </c>
      <c r="M1876" t="s">
        <v>4172</v>
      </c>
      <c r="Z1876" s="32" t="str">
        <f>IFERROR(VLOOKUP(ROWS($Z$2:Z1876),K1876:$L$6000,2,0),"")</f>
        <v/>
      </c>
      <c r="AA1876" t="str">
        <f>IFERROR(VLOOKUP(ROWS($AA$2:AA1876),K1876:$M$6000,3,0),"")</f>
        <v/>
      </c>
    </row>
    <row r="1877" spans="11:27" customFormat="1">
      <c r="K1877">
        <f>IF(ISNUMBER(SEARCH($A$3,L1877)),MAX($K$1:K1876)+1,0)</f>
        <v>0</v>
      </c>
      <c r="L1877" t="s">
        <v>4171</v>
      </c>
      <c r="M1877" t="s">
        <v>4170</v>
      </c>
      <c r="Z1877" s="32" t="str">
        <f>IFERROR(VLOOKUP(ROWS($Z$2:Z1877),K1877:$L$6000,2,0),"")</f>
        <v/>
      </c>
      <c r="AA1877" t="str">
        <f>IFERROR(VLOOKUP(ROWS($AA$2:AA1877),K1877:$M$6000,3,0),"")</f>
        <v/>
      </c>
    </row>
    <row r="1878" spans="11:27" customFormat="1">
      <c r="K1878">
        <f>IF(ISNUMBER(SEARCH($A$3,L1878)),MAX($K$1:K1877)+1,0)</f>
        <v>0</v>
      </c>
      <c r="L1878" t="s">
        <v>4169</v>
      </c>
      <c r="M1878" t="s">
        <v>4168</v>
      </c>
      <c r="Z1878" s="32" t="str">
        <f>IFERROR(VLOOKUP(ROWS($Z$2:Z1878),K1878:$L$6000,2,0),"")</f>
        <v/>
      </c>
      <c r="AA1878" t="str">
        <f>IFERROR(VLOOKUP(ROWS($AA$2:AA1878),K1878:$M$6000,3,0),"")</f>
        <v/>
      </c>
    </row>
    <row r="1879" spans="11:27" customFormat="1">
      <c r="K1879">
        <f>IF(ISNUMBER(SEARCH($A$3,L1879)),MAX($K$1:K1878)+1,0)</f>
        <v>0</v>
      </c>
      <c r="L1879" t="s">
        <v>4167</v>
      </c>
      <c r="M1879" t="s">
        <v>4166</v>
      </c>
      <c r="Z1879" s="32" t="str">
        <f>IFERROR(VLOOKUP(ROWS($Z$2:Z1879),K1879:$L$6000,2,0),"")</f>
        <v/>
      </c>
      <c r="AA1879" t="str">
        <f>IFERROR(VLOOKUP(ROWS($AA$2:AA1879),K1879:$M$6000,3,0),"")</f>
        <v/>
      </c>
    </row>
    <row r="1880" spans="11:27" customFormat="1">
      <c r="K1880">
        <f>IF(ISNUMBER(SEARCH($A$3,L1880)),MAX($K$1:K1879)+1,0)</f>
        <v>0</v>
      </c>
      <c r="L1880" t="s">
        <v>4165</v>
      </c>
      <c r="M1880" t="s">
        <v>4164</v>
      </c>
      <c r="Z1880" s="32" t="str">
        <f>IFERROR(VLOOKUP(ROWS($Z$2:Z1880),K1880:$L$6000,2,0),"")</f>
        <v/>
      </c>
      <c r="AA1880" t="str">
        <f>IFERROR(VLOOKUP(ROWS($AA$2:AA1880),K1880:$M$6000,3,0),"")</f>
        <v/>
      </c>
    </row>
    <row r="1881" spans="11:27" customFormat="1">
      <c r="K1881">
        <f>IF(ISNUMBER(SEARCH($A$3,L1881)),MAX($K$1:K1880)+1,0)</f>
        <v>0</v>
      </c>
      <c r="L1881" t="s">
        <v>4163</v>
      </c>
      <c r="M1881" t="s">
        <v>4162</v>
      </c>
      <c r="Z1881" s="32" t="str">
        <f>IFERROR(VLOOKUP(ROWS($Z$2:Z1881),K1881:$L$6000,2,0),"")</f>
        <v/>
      </c>
      <c r="AA1881" t="str">
        <f>IFERROR(VLOOKUP(ROWS($AA$2:AA1881),K1881:$M$6000,3,0),"")</f>
        <v/>
      </c>
    </row>
    <row r="1882" spans="11:27" customFormat="1">
      <c r="K1882">
        <f>IF(ISNUMBER(SEARCH($A$3,L1882)),MAX($K$1:K1881)+1,0)</f>
        <v>0</v>
      </c>
      <c r="L1882" t="s">
        <v>4161</v>
      </c>
      <c r="M1882" t="s">
        <v>4160</v>
      </c>
      <c r="Z1882" s="32" t="str">
        <f>IFERROR(VLOOKUP(ROWS($Z$2:Z1882),K1882:$L$6000,2,0),"")</f>
        <v/>
      </c>
      <c r="AA1882" t="str">
        <f>IFERROR(VLOOKUP(ROWS($AA$2:AA1882),K1882:$M$6000,3,0),"")</f>
        <v/>
      </c>
    </row>
    <row r="1883" spans="11:27" customFormat="1">
      <c r="K1883">
        <f>IF(ISNUMBER(SEARCH($A$3,L1883)),MAX($K$1:K1882)+1,0)</f>
        <v>0</v>
      </c>
      <c r="L1883" t="s">
        <v>4159</v>
      </c>
      <c r="M1883" t="s">
        <v>4158</v>
      </c>
      <c r="Z1883" s="32" t="str">
        <f>IFERROR(VLOOKUP(ROWS($Z$2:Z1883),K1883:$L$6000,2,0),"")</f>
        <v/>
      </c>
      <c r="AA1883" t="str">
        <f>IFERROR(VLOOKUP(ROWS($AA$2:AA1883),K1883:$M$6000,3,0),"")</f>
        <v/>
      </c>
    </row>
    <row r="1884" spans="11:27" customFormat="1">
      <c r="K1884">
        <f>IF(ISNUMBER(SEARCH($A$3,L1884)),MAX($K$1:K1883)+1,0)</f>
        <v>0</v>
      </c>
      <c r="L1884" t="s">
        <v>4157</v>
      </c>
      <c r="M1884" t="s">
        <v>4156</v>
      </c>
      <c r="Z1884" s="32" t="str">
        <f>IFERROR(VLOOKUP(ROWS($Z$2:Z1884),K1884:$L$6000,2,0),"")</f>
        <v/>
      </c>
      <c r="AA1884" t="str">
        <f>IFERROR(VLOOKUP(ROWS($AA$2:AA1884),K1884:$M$6000,3,0),"")</f>
        <v/>
      </c>
    </row>
    <row r="1885" spans="11:27" customFormat="1">
      <c r="K1885">
        <f>IF(ISNUMBER(SEARCH($A$3,L1885)),MAX($K$1:K1884)+1,0)</f>
        <v>0</v>
      </c>
      <c r="L1885" t="s">
        <v>4154</v>
      </c>
      <c r="M1885" t="s">
        <v>4155</v>
      </c>
      <c r="Z1885" s="32" t="str">
        <f>IFERROR(VLOOKUP(ROWS($Z$2:Z1885),K1885:$L$6000,2,0),"")</f>
        <v/>
      </c>
      <c r="AA1885" t="str">
        <f>IFERROR(VLOOKUP(ROWS($AA$2:AA1885),K1885:$M$6000,3,0),"")</f>
        <v/>
      </c>
    </row>
    <row r="1886" spans="11:27" customFormat="1">
      <c r="K1886">
        <f>IF(ISNUMBER(SEARCH($A$3,L1886)),MAX($K$1:K1885)+1,0)</f>
        <v>0</v>
      </c>
      <c r="L1886" t="s">
        <v>4154</v>
      </c>
      <c r="M1886" t="s">
        <v>4153</v>
      </c>
      <c r="Z1886" s="32" t="str">
        <f>IFERROR(VLOOKUP(ROWS($Z$2:Z1886),K1886:$L$6000,2,0),"")</f>
        <v/>
      </c>
      <c r="AA1886" t="str">
        <f>IFERROR(VLOOKUP(ROWS($AA$2:AA1886),K1886:$M$6000,3,0),"")</f>
        <v/>
      </c>
    </row>
    <row r="1887" spans="11:27" customFormat="1">
      <c r="K1887">
        <f>IF(ISNUMBER(SEARCH($A$3,L1887)),MAX($K$1:K1886)+1,0)</f>
        <v>0</v>
      </c>
      <c r="L1887" t="s">
        <v>4151</v>
      </c>
      <c r="M1887" t="s">
        <v>4152</v>
      </c>
      <c r="Z1887" s="32" t="str">
        <f>IFERROR(VLOOKUP(ROWS($Z$2:Z1887),K1887:$L$6000,2,0),"")</f>
        <v/>
      </c>
      <c r="AA1887" t="str">
        <f>IFERROR(VLOOKUP(ROWS($AA$2:AA1887),K1887:$M$6000,3,0),"")</f>
        <v/>
      </c>
    </row>
    <row r="1888" spans="11:27" customFormat="1">
      <c r="K1888">
        <f>IF(ISNUMBER(SEARCH($A$3,L1888)),MAX($K$1:K1887)+1,0)</f>
        <v>0</v>
      </c>
      <c r="L1888" t="s">
        <v>4151</v>
      </c>
      <c r="M1888" t="s">
        <v>4150</v>
      </c>
      <c r="Z1888" s="32" t="str">
        <f>IFERROR(VLOOKUP(ROWS($Z$2:Z1888),K1888:$L$6000,2,0),"")</f>
        <v/>
      </c>
      <c r="AA1888" t="str">
        <f>IFERROR(VLOOKUP(ROWS($AA$2:AA1888),K1888:$M$6000,3,0),"")</f>
        <v/>
      </c>
    </row>
    <row r="1889" spans="11:27" customFormat="1">
      <c r="K1889">
        <f>IF(ISNUMBER(SEARCH($A$3,L1889)),MAX($K$1:K1888)+1,0)</f>
        <v>0</v>
      </c>
      <c r="L1889" t="s">
        <v>4149</v>
      </c>
      <c r="M1889" t="s">
        <v>4148</v>
      </c>
      <c r="Z1889" s="32" t="str">
        <f>IFERROR(VLOOKUP(ROWS($Z$2:Z1889),K1889:$L$6000,2,0),"")</f>
        <v/>
      </c>
      <c r="AA1889" t="str">
        <f>IFERROR(VLOOKUP(ROWS($AA$2:AA1889),K1889:$M$6000,3,0),"")</f>
        <v/>
      </c>
    </row>
    <row r="1890" spans="11:27" customFormat="1">
      <c r="K1890">
        <f>IF(ISNUMBER(SEARCH($A$3,L1890)),MAX($K$1:K1889)+1,0)</f>
        <v>0</v>
      </c>
      <c r="L1890" t="s">
        <v>4147</v>
      </c>
      <c r="M1890" t="s">
        <v>4146</v>
      </c>
      <c r="Z1890" s="32" t="str">
        <f>IFERROR(VLOOKUP(ROWS($Z$2:Z1890),K1890:$L$6000,2,0),"")</f>
        <v/>
      </c>
      <c r="AA1890" t="str">
        <f>IFERROR(VLOOKUP(ROWS($AA$2:AA1890),K1890:$M$6000,3,0),"")</f>
        <v/>
      </c>
    </row>
    <row r="1891" spans="11:27" customFormat="1">
      <c r="K1891">
        <f>IF(ISNUMBER(SEARCH($A$3,L1891)),MAX($K$1:K1890)+1,0)</f>
        <v>0</v>
      </c>
      <c r="L1891" t="s">
        <v>4145</v>
      </c>
      <c r="M1891" t="s">
        <v>4144</v>
      </c>
      <c r="Z1891" s="32" t="str">
        <f>IFERROR(VLOOKUP(ROWS($Z$2:Z1891),K1891:$L$6000,2,0),"")</f>
        <v/>
      </c>
      <c r="AA1891" t="str">
        <f>IFERROR(VLOOKUP(ROWS($AA$2:AA1891),K1891:$M$6000,3,0),"")</f>
        <v/>
      </c>
    </row>
    <row r="1892" spans="11:27" customFormat="1">
      <c r="K1892">
        <f>IF(ISNUMBER(SEARCH($A$3,L1892)),MAX($K$1:K1891)+1,0)</f>
        <v>0</v>
      </c>
      <c r="L1892" t="s">
        <v>4143</v>
      </c>
      <c r="M1892" t="s">
        <v>4142</v>
      </c>
      <c r="Z1892" s="32" t="str">
        <f>IFERROR(VLOOKUP(ROWS($Z$2:Z1892),K1892:$L$6000,2,0),"")</f>
        <v/>
      </c>
      <c r="AA1892" t="str">
        <f>IFERROR(VLOOKUP(ROWS($AA$2:AA1892),K1892:$M$6000,3,0),"")</f>
        <v/>
      </c>
    </row>
    <row r="1893" spans="11:27" customFormat="1">
      <c r="K1893">
        <f>IF(ISNUMBER(SEARCH($A$3,L1893)),MAX($K$1:K1892)+1,0)</f>
        <v>0</v>
      </c>
      <c r="L1893" t="s">
        <v>4141</v>
      </c>
      <c r="M1893" t="s">
        <v>4140</v>
      </c>
      <c r="Z1893" s="32" t="str">
        <f>IFERROR(VLOOKUP(ROWS($Z$2:Z1893),K1893:$L$6000,2,0),"")</f>
        <v/>
      </c>
      <c r="AA1893" t="str">
        <f>IFERROR(VLOOKUP(ROWS($AA$2:AA1893),K1893:$M$6000,3,0),"")</f>
        <v/>
      </c>
    </row>
    <row r="1894" spans="11:27" customFormat="1">
      <c r="K1894">
        <f>IF(ISNUMBER(SEARCH($A$3,L1894)),MAX($K$1:K1893)+1,0)</f>
        <v>0</v>
      </c>
      <c r="L1894" t="s">
        <v>4138</v>
      </c>
      <c r="M1894" t="s">
        <v>4139</v>
      </c>
      <c r="Z1894" s="32" t="str">
        <f>IFERROR(VLOOKUP(ROWS($Z$2:Z1894),K1894:$L$6000,2,0),"")</f>
        <v/>
      </c>
      <c r="AA1894" t="str">
        <f>IFERROR(VLOOKUP(ROWS($AA$2:AA1894),K1894:$M$6000,3,0),"")</f>
        <v/>
      </c>
    </row>
    <row r="1895" spans="11:27" customFormat="1">
      <c r="K1895">
        <f>IF(ISNUMBER(SEARCH($A$3,L1895)),MAX($K$1:K1894)+1,0)</f>
        <v>0</v>
      </c>
      <c r="L1895" t="s">
        <v>4138</v>
      </c>
      <c r="M1895" t="s">
        <v>4137</v>
      </c>
      <c r="Z1895" s="32" t="str">
        <f>IFERROR(VLOOKUP(ROWS($Z$2:Z1895),K1895:$L$6000,2,0),"")</f>
        <v/>
      </c>
      <c r="AA1895" t="str">
        <f>IFERROR(VLOOKUP(ROWS($AA$2:AA1895),K1895:$M$6000,3,0),"")</f>
        <v/>
      </c>
    </row>
    <row r="1896" spans="11:27" customFormat="1">
      <c r="K1896">
        <f>IF(ISNUMBER(SEARCH($A$3,L1896)),MAX($K$1:K1895)+1,0)</f>
        <v>0</v>
      </c>
      <c r="L1896" t="s">
        <v>4136</v>
      </c>
      <c r="M1896" t="s">
        <v>4135</v>
      </c>
      <c r="Z1896" s="32" t="str">
        <f>IFERROR(VLOOKUP(ROWS($Z$2:Z1896),K1896:$L$6000,2,0),"")</f>
        <v/>
      </c>
      <c r="AA1896" t="str">
        <f>IFERROR(VLOOKUP(ROWS($AA$2:AA1896),K1896:$M$6000,3,0),"")</f>
        <v/>
      </c>
    </row>
    <row r="1897" spans="11:27" customFormat="1">
      <c r="K1897">
        <f>IF(ISNUMBER(SEARCH($A$3,L1897)),MAX($K$1:K1896)+1,0)</f>
        <v>0</v>
      </c>
      <c r="L1897" t="s">
        <v>4133</v>
      </c>
      <c r="M1897" t="s">
        <v>4134</v>
      </c>
      <c r="Z1897" s="32" t="str">
        <f>IFERROR(VLOOKUP(ROWS($Z$2:Z1897),K1897:$L$6000,2,0),"")</f>
        <v/>
      </c>
      <c r="AA1897" t="str">
        <f>IFERROR(VLOOKUP(ROWS($AA$2:AA1897),K1897:$M$6000,3,0),"")</f>
        <v/>
      </c>
    </row>
    <row r="1898" spans="11:27" customFormat="1">
      <c r="K1898">
        <f>IF(ISNUMBER(SEARCH($A$3,L1898)),MAX($K$1:K1897)+1,0)</f>
        <v>0</v>
      </c>
      <c r="L1898" t="s">
        <v>4133</v>
      </c>
      <c r="M1898" t="s">
        <v>4132</v>
      </c>
      <c r="Z1898" s="32" t="str">
        <f>IFERROR(VLOOKUP(ROWS($Z$2:Z1898),K1898:$L$6000,2,0),"")</f>
        <v/>
      </c>
      <c r="AA1898" t="str">
        <f>IFERROR(VLOOKUP(ROWS($AA$2:AA1898),K1898:$M$6000,3,0),"")</f>
        <v/>
      </c>
    </row>
    <row r="1899" spans="11:27" customFormat="1">
      <c r="K1899">
        <f>IF(ISNUMBER(SEARCH($A$3,L1899)),MAX($K$1:K1898)+1,0)</f>
        <v>0</v>
      </c>
      <c r="L1899" t="s">
        <v>4131</v>
      </c>
      <c r="M1899" t="s">
        <v>4130</v>
      </c>
      <c r="Z1899" s="32" t="str">
        <f>IFERROR(VLOOKUP(ROWS($Z$2:Z1899),K1899:$L$6000,2,0),"")</f>
        <v/>
      </c>
      <c r="AA1899" t="str">
        <f>IFERROR(VLOOKUP(ROWS($AA$2:AA1899),K1899:$M$6000,3,0),"")</f>
        <v/>
      </c>
    </row>
    <row r="1900" spans="11:27" customFormat="1">
      <c r="K1900">
        <f>IF(ISNUMBER(SEARCH($A$3,L1900)),MAX($K$1:K1899)+1,0)</f>
        <v>0</v>
      </c>
      <c r="L1900" t="s">
        <v>4129</v>
      </c>
      <c r="M1900" t="s">
        <v>4128</v>
      </c>
      <c r="Z1900" s="32" t="str">
        <f>IFERROR(VLOOKUP(ROWS($Z$2:Z1900),K1900:$L$6000,2,0),"")</f>
        <v/>
      </c>
      <c r="AA1900" t="str">
        <f>IFERROR(VLOOKUP(ROWS($AA$2:AA1900),K1900:$M$6000,3,0),"")</f>
        <v/>
      </c>
    </row>
    <row r="1901" spans="11:27" customFormat="1">
      <c r="K1901">
        <f>IF(ISNUMBER(SEARCH($A$3,L1901)),MAX($K$1:K1900)+1,0)</f>
        <v>0</v>
      </c>
      <c r="L1901" t="s">
        <v>4127</v>
      </c>
      <c r="M1901" t="s">
        <v>4126</v>
      </c>
      <c r="Z1901" s="32" t="str">
        <f>IFERROR(VLOOKUP(ROWS($Z$2:Z1901),K1901:$L$6000,2,0),"")</f>
        <v/>
      </c>
      <c r="AA1901" t="str">
        <f>IFERROR(VLOOKUP(ROWS($AA$2:AA1901),K1901:$M$6000,3,0),"")</f>
        <v/>
      </c>
    </row>
    <row r="1902" spans="11:27" customFormat="1">
      <c r="K1902">
        <f>IF(ISNUMBER(SEARCH($A$3,L1902)),MAX($K$1:K1901)+1,0)</f>
        <v>0</v>
      </c>
      <c r="L1902" t="s">
        <v>4125</v>
      </c>
      <c r="M1902" t="s">
        <v>4124</v>
      </c>
      <c r="Z1902" s="32" t="str">
        <f>IFERROR(VLOOKUP(ROWS($Z$2:Z1902),K1902:$L$6000,2,0),"")</f>
        <v/>
      </c>
      <c r="AA1902" t="str">
        <f>IFERROR(VLOOKUP(ROWS($AA$2:AA1902),K1902:$M$6000,3,0),"")</f>
        <v/>
      </c>
    </row>
    <row r="1903" spans="11:27" customFormat="1">
      <c r="K1903">
        <f>IF(ISNUMBER(SEARCH($A$3,L1903)),MAX($K$1:K1902)+1,0)</f>
        <v>0</v>
      </c>
      <c r="L1903" t="s">
        <v>4123</v>
      </c>
      <c r="M1903" t="s">
        <v>4122</v>
      </c>
      <c r="Z1903" s="32" t="str">
        <f>IFERROR(VLOOKUP(ROWS($Z$2:Z1903),K1903:$L$6000,2,0),"")</f>
        <v/>
      </c>
      <c r="AA1903" t="str">
        <f>IFERROR(VLOOKUP(ROWS($AA$2:AA1903),K1903:$M$6000,3,0),"")</f>
        <v/>
      </c>
    </row>
    <row r="1904" spans="11:27" customFormat="1">
      <c r="K1904">
        <f>IF(ISNUMBER(SEARCH($A$3,L1904)),MAX($K$1:K1903)+1,0)</f>
        <v>0</v>
      </c>
      <c r="L1904" t="s">
        <v>4120</v>
      </c>
      <c r="M1904" t="s">
        <v>4121</v>
      </c>
      <c r="Z1904" s="32" t="str">
        <f>IFERROR(VLOOKUP(ROWS($Z$2:Z1904),K1904:$L$6000,2,0),"")</f>
        <v/>
      </c>
      <c r="AA1904" t="str">
        <f>IFERROR(VLOOKUP(ROWS($AA$2:AA1904),K1904:$M$6000,3,0),"")</f>
        <v/>
      </c>
    </row>
    <row r="1905" spans="11:27" customFormat="1">
      <c r="K1905">
        <f>IF(ISNUMBER(SEARCH($A$3,L1905)),MAX($K$1:K1904)+1,0)</f>
        <v>0</v>
      </c>
      <c r="L1905" t="s">
        <v>4120</v>
      </c>
      <c r="M1905" t="s">
        <v>4119</v>
      </c>
      <c r="Z1905" s="32" t="str">
        <f>IFERROR(VLOOKUP(ROWS($Z$2:Z1905),K1905:$L$6000,2,0),"")</f>
        <v/>
      </c>
      <c r="AA1905" t="str">
        <f>IFERROR(VLOOKUP(ROWS($AA$2:AA1905),K1905:$M$6000,3,0),"")</f>
        <v/>
      </c>
    </row>
    <row r="1906" spans="11:27" customFormat="1">
      <c r="K1906">
        <f>IF(ISNUMBER(SEARCH($A$3,L1906)),MAX($K$1:K1905)+1,0)</f>
        <v>0</v>
      </c>
      <c r="L1906" t="s">
        <v>4118</v>
      </c>
      <c r="M1906" t="s">
        <v>4117</v>
      </c>
      <c r="Z1906" s="32" t="str">
        <f>IFERROR(VLOOKUP(ROWS($Z$2:Z1906),K1906:$L$6000,2,0),"")</f>
        <v/>
      </c>
      <c r="AA1906" t="str">
        <f>IFERROR(VLOOKUP(ROWS($AA$2:AA1906),K1906:$M$6000,3,0),"")</f>
        <v/>
      </c>
    </row>
    <row r="1907" spans="11:27" customFormat="1">
      <c r="K1907">
        <f>IF(ISNUMBER(SEARCH($A$3,L1907)),MAX($K$1:K1906)+1,0)</f>
        <v>0</v>
      </c>
      <c r="L1907" t="s">
        <v>4115</v>
      </c>
      <c r="M1907" t="s">
        <v>4116</v>
      </c>
      <c r="Z1907" s="32" t="str">
        <f>IFERROR(VLOOKUP(ROWS($Z$2:Z1907),K1907:$L$6000,2,0),"")</f>
        <v/>
      </c>
      <c r="AA1907" t="str">
        <f>IFERROR(VLOOKUP(ROWS($AA$2:AA1907),K1907:$M$6000,3,0),"")</f>
        <v/>
      </c>
    </row>
    <row r="1908" spans="11:27" customFormat="1">
      <c r="K1908">
        <f>IF(ISNUMBER(SEARCH($A$3,L1908)),MAX($K$1:K1907)+1,0)</f>
        <v>0</v>
      </c>
      <c r="L1908" t="s">
        <v>4115</v>
      </c>
      <c r="M1908" t="s">
        <v>4114</v>
      </c>
      <c r="Z1908" s="32" t="str">
        <f>IFERROR(VLOOKUP(ROWS($Z$2:Z1908),K1908:$L$6000,2,0),"")</f>
        <v/>
      </c>
      <c r="AA1908" t="str">
        <f>IFERROR(VLOOKUP(ROWS($AA$2:AA1908),K1908:$M$6000,3,0),"")</f>
        <v/>
      </c>
    </row>
    <row r="1909" spans="11:27" customFormat="1">
      <c r="K1909">
        <f>IF(ISNUMBER(SEARCH($A$3,L1909)),MAX($K$1:K1908)+1,0)</f>
        <v>0</v>
      </c>
      <c r="L1909" t="s">
        <v>4112</v>
      </c>
      <c r="M1909" t="s">
        <v>4113</v>
      </c>
      <c r="Z1909" s="32" t="str">
        <f>IFERROR(VLOOKUP(ROWS($Z$2:Z1909),K1909:$L$6000,2,0),"")</f>
        <v/>
      </c>
      <c r="AA1909" t="str">
        <f>IFERROR(VLOOKUP(ROWS($AA$2:AA1909),K1909:$M$6000,3,0),"")</f>
        <v/>
      </c>
    </row>
    <row r="1910" spans="11:27" customFormat="1">
      <c r="K1910">
        <f>IF(ISNUMBER(SEARCH($A$3,L1910)),MAX($K$1:K1909)+1,0)</f>
        <v>0</v>
      </c>
      <c r="L1910" t="s">
        <v>4112</v>
      </c>
      <c r="M1910" t="s">
        <v>4111</v>
      </c>
      <c r="Z1910" s="32" t="str">
        <f>IFERROR(VLOOKUP(ROWS($Z$2:Z1910),K1910:$L$6000,2,0),"")</f>
        <v/>
      </c>
      <c r="AA1910" t="str">
        <f>IFERROR(VLOOKUP(ROWS($AA$2:AA1910),K1910:$M$6000,3,0),"")</f>
        <v/>
      </c>
    </row>
    <row r="1911" spans="11:27" customFormat="1">
      <c r="K1911">
        <f>IF(ISNUMBER(SEARCH($A$3,L1911)),MAX($K$1:K1910)+1,0)</f>
        <v>0</v>
      </c>
      <c r="L1911" t="s">
        <v>4110</v>
      </c>
      <c r="M1911" t="s">
        <v>4109</v>
      </c>
      <c r="Z1911" s="32" t="str">
        <f>IFERROR(VLOOKUP(ROWS($Z$2:Z1911),K1911:$L$6000,2,0),"")</f>
        <v/>
      </c>
      <c r="AA1911" t="str">
        <f>IFERROR(VLOOKUP(ROWS($AA$2:AA1911),K1911:$M$6000,3,0),"")</f>
        <v/>
      </c>
    </row>
    <row r="1912" spans="11:27" customFormat="1">
      <c r="K1912">
        <f>IF(ISNUMBER(SEARCH($A$3,L1912)),MAX($K$1:K1911)+1,0)</f>
        <v>0</v>
      </c>
      <c r="L1912" t="s">
        <v>4108</v>
      </c>
      <c r="M1912" t="s">
        <v>4107</v>
      </c>
      <c r="Z1912" s="32" t="str">
        <f>IFERROR(VLOOKUP(ROWS($Z$2:Z1912),K1912:$L$6000,2,0),"")</f>
        <v/>
      </c>
      <c r="AA1912" t="str">
        <f>IFERROR(VLOOKUP(ROWS($AA$2:AA1912),K1912:$M$6000,3,0),"")</f>
        <v/>
      </c>
    </row>
    <row r="1913" spans="11:27" customFormat="1">
      <c r="K1913">
        <f>IF(ISNUMBER(SEARCH($A$3,L1913)),MAX($K$1:K1912)+1,0)</f>
        <v>0</v>
      </c>
      <c r="L1913" t="s">
        <v>4106</v>
      </c>
      <c r="M1913" t="s">
        <v>4105</v>
      </c>
      <c r="Z1913" s="32" t="str">
        <f>IFERROR(VLOOKUP(ROWS($Z$2:Z1913),K1913:$L$6000,2,0),"")</f>
        <v/>
      </c>
      <c r="AA1913" t="str">
        <f>IFERROR(VLOOKUP(ROWS($AA$2:AA1913),K1913:$M$6000,3,0),"")</f>
        <v/>
      </c>
    </row>
    <row r="1914" spans="11:27" customFormat="1">
      <c r="K1914">
        <f>IF(ISNUMBER(SEARCH($A$3,L1914)),MAX($K$1:K1913)+1,0)</f>
        <v>0</v>
      </c>
      <c r="L1914" t="s">
        <v>4103</v>
      </c>
      <c r="M1914" t="s">
        <v>4104</v>
      </c>
      <c r="Z1914" s="32" t="str">
        <f>IFERROR(VLOOKUP(ROWS($Z$2:Z1914),K1914:$L$6000,2,0),"")</f>
        <v/>
      </c>
      <c r="AA1914" t="str">
        <f>IFERROR(VLOOKUP(ROWS($AA$2:AA1914),K1914:$M$6000,3,0),"")</f>
        <v/>
      </c>
    </row>
    <row r="1915" spans="11:27" customFormat="1">
      <c r="K1915">
        <f>IF(ISNUMBER(SEARCH($A$3,L1915)),MAX($K$1:K1914)+1,0)</f>
        <v>0</v>
      </c>
      <c r="L1915" t="s">
        <v>4103</v>
      </c>
      <c r="M1915" t="s">
        <v>4102</v>
      </c>
      <c r="Z1915" s="32" t="str">
        <f>IFERROR(VLOOKUP(ROWS($Z$2:Z1915),K1915:$L$6000,2,0),"")</f>
        <v/>
      </c>
      <c r="AA1915" t="str">
        <f>IFERROR(VLOOKUP(ROWS($AA$2:AA1915),K1915:$M$6000,3,0),"")</f>
        <v/>
      </c>
    </row>
    <row r="1916" spans="11:27" customFormat="1">
      <c r="K1916">
        <f>IF(ISNUMBER(SEARCH($A$3,L1916)),MAX($K$1:K1915)+1,0)</f>
        <v>0</v>
      </c>
      <c r="L1916" t="s">
        <v>4100</v>
      </c>
      <c r="M1916" t="s">
        <v>4101</v>
      </c>
      <c r="Z1916" s="32" t="str">
        <f>IFERROR(VLOOKUP(ROWS($Z$2:Z1916),K1916:$L$6000,2,0),"")</f>
        <v/>
      </c>
      <c r="AA1916" t="str">
        <f>IFERROR(VLOOKUP(ROWS($AA$2:AA1916),K1916:$M$6000,3,0),"")</f>
        <v/>
      </c>
    </row>
    <row r="1917" spans="11:27" customFormat="1">
      <c r="K1917">
        <f>IF(ISNUMBER(SEARCH($A$3,L1917)),MAX($K$1:K1916)+1,0)</f>
        <v>0</v>
      </c>
      <c r="L1917" t="s">
        <v>4100</v>
      </c>
      <c r="M1917" t="s">
        <v>4099</v>
      </c>
      <c r="Z1917" s="32" t="str">
        <f>IFERROR(VLOOKUP(ROWS($Z$2:Z1917),K1917:$L$6000,2,0),"")</f>
        <v/>
      </c>
      <c r="AA1917" t="str">
        <f>IFERROR(VLOOKUP(ROWS($AA$2:AA1917),K1917:$M$6000,3,0),"")</f>
        <v/>
      </c>
    </row>
    <row r="1918" spans="11:27" customFormat="1">
      <c r="K1918">
        <f>IF(ISNUMBER(SEARCH($A$3,L1918)),MAX($K$1:K1917)+1,0)</f>
        <v>0</v>
      </c>
      <c r="L1918" t="s">
        <v>4098</v>
      </c>
      <c r="M1918" t="s">
        <v>4097</v>
      </c>
      <c r="Z1918" s="32" t="str">
        <f>IFERROR(VLOOKUP(ROWS($Z$2:Z1918),K1918:$L$6000,2,0),"")</f>
        <v/>
      </c>
      <c r="AA1918" t="str">
        <f>IFERROR(VLOOKUP(ROWS($AA$2:AA1918),K1918:$M$6000,3,0),"")</f>
        <v/>
      </c>
    </row>
    <row r="1919" spans="11:27" customFormat="1">
      <c r="K1919">
        <f>IF(ISNUMBER(SEARCH($A$3,L1919)),MAX($K$1:K1918)+1,0)</f>
        <v>0</v>
      </c>
      <c r="L1919" t="s">
        <v>4096</v>
      </c>
      <c r="M1919" t="s">
        <v>4095</v>
      </c>
      <c r="Z1919" s="32" t="str">
        <f>IFERROR(VLOOKUP(ROWS($Z$2:Z1919),K1919:$L$6000,2,0),"")</f>
        <v/>
      </c>
      <c r="AA1919" t="str">
        <f>IFERROR(VLOOKUP(ROWS($AA$2:AA1919),K1919:$M$6000,3,0),"")</f>
        <v/>
      </c>
    </row>
    <row r="1920" spans="11:27" customFormat="1">
      <c r="K1920">
        <f>IF(ISNUMBER(SEARCH($A$3,L1920)),MAX($K$1:K1919)+1,0)</f>
        <v>0</v>
      </c>
      <c r="L1920" t="s">
        <v>4094</v>
      </c>
      <c r="M1920" t="s">
        <v>4093</v>
      </c>
      <c r="Z1920" s="32" t="str">
        <f>IFERROR(VLOOKUP(ROWS($Z$2:Z1920),K1920:$L$6000,2,0),"")</f>
        <v/>
      </c>
      <c r="AA1920" t="str">
        <f>IFERROR(VLOOKUP(ROWS($AA$2:AA1920),K1920:$M$6000,3,0),"")</f>
        <v/>
      </c>
    </row>
    <row r="1921" spans="11:27" customFormat="1">
      <c r="K1921">
        <f>IF(ISNUMBER(SEARCH($A$3,L1921)),MAX($K$1:K1920)+1,0)</f>
        <v>0</v>
      </c>
      <c r="L1921" t="s">
        <v>4092</v>
      </c>
      <c r="M1921" t="s">
        <v>4091</v>
      </c>
      <c r="Z1921" s="32" t="str">
        <f>IFERROR(VLOOKUP(ROWS($Z$2:Z1921),K1921:$L$6000,2,0),"")</f>
        <v/>
      </c>
      <c r="AA1921" t="str">
        <f>IFERROR(VLOOKUP(ROWS($AA$2:AA1921),K1921:$M$6000,3,0),"")</f>
        <v/>
      </c>
    </row>
    <row r="1922" spans="11:27" customFormat="1">
      <c r="K1922">
        <f>IF(ISNUMBER(SEARCH($A$3,L1922)),MAX($K$1:K1921)+1,0)</f>
        <v>0</v>
      </c>
      <c r="L1922" t="s">
        <v>4090</v>
      </c>
      <c r="M1922" t="s">
        <v>4089</v>
      </c>
      <c r="Z1922" s="32" t="str">
        <f>IFERROR(VLOOKUP(ROWS($Z$2:Z1922),K1922:$L$6000,2,0),"")</f>
        <v/>
      </c>
      <c r="AA1922" t="str">
        <f>IFERROR(VLOOKUP(ROWS($AA$2:AA1922),K1922:$M$6000,3,0),"")</f>
        <v/>
      </c>
    </row>
    <row r="1923" spans="11:27" customFormat="1">
      <c r="K1923">
        <f>IF(ISNUMBER(SEARCH($A$3,L1923)),MAX($K$1:K1922)+1,0)</f>
        <v>0</v>
      </c>
      <c r="L1923" t="s">
        <v>4087</v>
      </c>
      <c r="M1923" t="s">
        <v>4088</v>
      </c>
      <c r="Z1923" s="32" t="str">
        <f>IFERROR(VLOOKUP(ROWS($Z$2:Z1923),K1923:$L$6000,2,0),"")</f>
        <v/>
      </c>
      <c r="AA1923" t="str">
        <f>IFERROR(VLOOKUP(ROWS($AA$2:AA1923),K1923:$M$6000,3,0),"")</f>
        <v/>
      </c>
    </row>
    <row r="1924" spans="11:27" customFormat="1">
      <c r="K1924">
        <f>IF(ISNUMBER(SEARCH($A$3,L1924)),MAX($K$1:K1923)+1,0)</f>
        <v>0</v>
      </c>
      <c r="L1924" t="s">
        <v>4087</v>
      </c>
      <c r="M1924" t="s">
        <v>4086</v>
      </c>
      <c r="Z1924" s="32" t="str">
        <f>IFERROR(VLOOKUP(ROWS($Z$2:Z1924),K1924:$L$6000,2,0),"")</f>
        <v/>
      </c>
      <c r="AA1924" t="str">
        <f>IFERROR(VLOOKUP(ROWS($AA$2:AA1924),K1924:$M$6000,3,0),"")</f>
        <v/>
      </c>
    </row>
    <row r="1925" spans="11:27" customFormat="1">
      <c r="K1925">
        <f>IF(ISNUMBER(SEARCH($A$3,L1925)),MAX($K$1:K1924)+1,0)</f>
        <v>0</v>
      </c>
      <c r="L1925" t="s">
        <v>4084</v>
      </c>
      <c r="M1925" t="s">
        <v>4085</v>
      </c>
      <c r="Z1925" s="32" t="str">
        <f>IFERROR(VLOOKUP(ROWS($Z$2:Z1925),K1925:$L$6000,2,0),"")</f>
        <v/>
      </c>
      <c r="AA1925" t="str">
        <f>IFERROR(VLOOKUP(ROWS($AA$2:AA1925),K1925:$M$6000,3,0),"")</f>
        <v/>
      </c>
    </row>
    <row r="1926" spans="11:27" customFormat="1">
      <c r="K1926">
        <f>IF(ISNUMBER(SEARCH($A$3,L1926)),MAX($K$1:K1925)+1,0)</f>
        <v>0</v>
      </c>
      <c r="L1926" t="s">
        <v>4084</v>
      </c>
      <c r="M1926" t="s">
        <v>4083</v>
      </c>
      <c r="Z1926" s="32" t="str">
        <f>IFERROR(VLOOKUP(ROWS($Z$2:Z1926),K1926:$L$6000,2,0),"")</f>
        <v/>
      </c>
      <c r="AA1926" t="str">
        <f>IFERROR(VLOOKUP(ROWS($AA$2:AA1926),K1926:$M$6000,3,0),"")</f>
        <v/>
      </c>
    </row>
    <row r="1927" spans="11:27" customFormat="1">
      <c r="K1927">
        <f>IF(ISNUMBER(SEARCH($A$3,L1927)),MAX($K$1:K1926)+1,0)</f>
        <v>0</v>
      </c>
      <c r="L1927" t="s">
        <v>4082</v>
      </c>
      <c r="M1927" t="s">
        <v>4081</v>
      </c>
      <c r="Z1927" s="32" t="str">
        <f>IFERROR(VLOOKUP(ROWS($Z$2:Z1927),K1927:$L$6000,2,0),"")</f>
        <v/>
      </c>
      <c r="AA1927" t="str">
        <f>IFERROR(VLOOKUP(ROWS($AA$2:AA1927),K1927:$M$6000,3,0),"")</f>
        <v/>
      </c>
    </row>
    <row r="1928" spans="11:27" customFormat="1">
      <c r="K1928">
        <f>IF(ISNUMBER(SEARCH($A$3,L1928)),MAX($K$1:K1927)+1,0)</f>
        <v>0</v>
      </c>
      <c r="L1928" t="s">
        <v>4080</v>
      </c>
      <c r="M1928" t="s">
        <v>4079</v>
      </c>
      <c r="Z1928" s="32" t="str">
        <f>IFERROR(VLOOKUP(ROWS($Z$2:Z1928),K1928:$L$6000,2,0),"")</f>
        <v/>
      </c>
      <c r="AA1928" t="str">
        <f>IFERROR(VLOOKUP(ROWS($AA$2:AA1928),K1928:$M$6000,3,0),"")</f>
        <v/>
      </c>
    </row>
    <row r="1929" spans="11:27" customFormat="1">
      <c r="K1929">
        <f>IF(ISNUMBER(SEARCH($A$3,L1929)),MAX($K$1:K1928)+1,0)</f>
        <v>0</v>
      </c>
      <c r="L1929" t="s">
        <v>4078</v>
      </c>
      <c r="M1929" t="s">
        <v>4077</v>
      </c>
      <c r="Z1929" s="32" t="str">
        <f>IFERROR(VLOOKUP(ROWS($Z$2:Z1929),K1929:$L$6000,2,0),"")</f>
        <v/>
      </c>
      <c r="AA1929" t="str">
        <f>IFERROR(VLOOKUP(ROWS($AA$2:AA1929),K1929:$M$6000,3,0),"")</f>
        <v/>
      </c>
    </row>
    <row r="1930" spans="11:27" customFormat="1">
      <c r="K1930">
        <f>IF(ISNUMBER(SEARCH($A$3,L1930)),MAX($K$1:K1929)+1,0)</f>
        <v>0</v>
      </c>
      <c r="L1930" t="s">
        <v>4076</v>
      </c>
      <c r="M1930" t="s">
        <v>4075</v>
      </c>
      <c r="Z1930" s="32" t="str">
        <f>IFERROR(VLOOKUP(ROWS($Z$2:Z1930),K1930:$L$6000,2,0),"")</f>
        <v/>
      </c>
      <c r="AA1930" t="str">
        <f>IFERROR(VLOOKUP(ROWS($AA$2:AA1930),K1930:$M$6000,3,0),"")</f>
        <v/>
      </c>
    </row>
    <row r="1931" spans="11:27" customFormat="1">
      <c r="K1931">
        <f>IF(ISNUMBER(SEARCH($A$3,L1931)),MAX($K$1:K1930)+1,0)</f>
        <v>0</v>
      </c>
      <c r="L1931" t="s">
        <v>4074</v>
      </c>
      <c r="M1931" t="s">
        <v>4073</v>
      </c>
      <c r="Z1931" s="32" t="str">
        <f>IFERROR(VLOOKUP(ROWS($Z$2:Z1931),K1931:$L$6000,2,0),"")</f>
        <v/>
      </c>
      <c r="AA1931" t="str">
        <f>IFERROR(VLOOKUP(ROWS($AA$2:AA1931),K1931:$M$6000,3,0),"")</f>
        <v/>
      </c>
    </row>
    <row r="1932" spans="11:27" customFormat="1">
      <c r="K1932">
        <f>IF(ISNUMBER(SEARCH($A$3,L1932)),MAX($K$1:K1931)+1,0)</f>
        <v>0</v>
      </c>
      <c r="L1932" t="s">
        <v>4072</v>
      </c>
      <c r="M1932" t="s">
        <v>4071</v>
      </c>
      <c r="Z1932" s="32" t="str">
        <f>IFERROR(VLOOKUP(ROWS($Z$2:Z1932),K1932:$L$6000,2,0),"")</f>
        <v/>
      </c>
      <c r="AA1932" t="str">
        <f>IFERROR(VLOOKUP(ROWS($AA$2:AA1932),K1932:$M$6000,3,0),"")</f>
        <v/>
      </c>
    </row>
    <row r="1933" spans="11:27" customFormat="1">
      <c r="K1933">
        <f>IF(ISNUMBER(SEARCH($A$3,L1933)),MAX($K$1:K1932)+1,0)</f>
        <v>0</v>
      </c>
      <c r="L1933" t="s">
        <v>4069</v>
      </c>
      <c r="M1933" t="s">
        <v>4070</v>
      </c>
      <c r="Z1933" s="32" t="str">
        <f>IFERROR(VLOOKUP(ROWS($Z$2:Z1933),K1933:$L$6000,2,0),"")</f>
        <v/>
      </c>
      <c r="AA1933" t="str">
        <f>IFERROR(VLOOKUP(ROWS($AA$2:AA1933),K1933:$M$6000,3,0),"")</f>
        <v/>
      </c>
    </row>
    <row r="1934" spans="11:27" customFormat="1">
      <c r="K1934">
        <f>IF(ISNUMBER(SEARCH($A$3,L1934)),MAX($K$1:K1933)+1,0)</f>
        <v>0</v>
      </c>
      <c r="L1934" t="s">
        <v>4069</v>
      </c>
      <c r="M1934" t="s">
        <v>4068</v>
      </c>
      <c r="Z1934" s="32" t="str">
        <f>IFERROR(VLOOKUP(ROWS($Z$2:Z1934),K1934:$L$6000,2,0),"")</f>
        <v/>
      </c>
      <c r="AA1934" t="str">
        <f>IFERROR(VLOOKUP(ROWS($AA$2:AA1934),K1934:$M$6000,3,0),"")</f>
        <v/>
      </c>
    </row>
    <row r="1935" spans="11:27" customFormat="1">
      <c r="K1935">
        <f>IF(ISNUMBER(SEARCH($A$3,L1935)),MAX($K$1:K1934)+1,0)</f>
        <v>0</v>
      </c>
      <c r="L1935" t="s">
        <v>4067</v>
      </c>
      <c r="M1935" t="s">
        <v>4066</v>
      </c>
      <c r="Z1935" s="32" t="str">
        <f>IFERROR(VLOOKUP(ROWS($Z$2:Z1935),K1935:$L$6000,2,0),"")</f>
        <v/>
      </c>
      <c r="AA1935" t="str">
        <f>IFERROR(VLOOKUP(ROWS($AA$2:AA1935),K1935:$M$6000,3,0),"")</f>
        <v/>
      </c>
    </row>
    <row r="1936" spans="11:27" customFormat="1">
      <c r="K1936">
        <f>IF(ISNUMBER(SEARCH($A$3,L1936)),MAX($K$1:K1935)+1,0)</f>
        <v>0</v>
      </c>
      <c r="L1936" t="s">
        <v>4065</v>
      </c>
      <c r="M1936" t="s">
        <v>4064</v>
      </c>
      <c r="Z1936" s="32" t="str">
        <f>IFERROR(VLOOKUP(ROWS($Z$2:Z1936),K1936:$L$6000,2,0),"")</f>
        <v/>
      </c>
      <c r="AA1936" t="str">
        <f>IFERROR(VLOOKUP(ROWS($AA$2:AA1936),K1936:$M$6000,3,0),"")</f>
        <v/>
      </c>
    </row>
    <row r="1937" spans="11:27" customFormat="1">
      <c r="K1937">
        <f>IF(ISNUMBER(SEARCH($A$3,L1937)),MAX($K$1:K1936)+1,0)</f>
        <v>0</v>
      </c>
      <c r="L1937" t="s">
        <v>4063</v>
      </c>
      <c r="M1937" t="s">
        <v>4062</v>
      </c>
      <c r="Z1937" s="32" t="str">
        <f>IFERROR(VLOOKUP(ROWS($Z$2:Z1937),K1937:$L$6000,2,0),"")</f>
        <v/>
      </c>
      <c r="AA1937" t="str">
        <f>IFERROR(VLOOKUP(ROWS($AA$2:AA1937),K1937:$M$6000,3,0),"")</f>
        <v/>
      </c>
    </row>
    <row r="1938" spans="11:27" customFormat="1">
      <c r="K1938">
        <f>IF(ISNUMBER(SEARCH($A$3,L1938)),MAX($K$1:K1937)+1,0)</f>
        <v>0</v>
      </c>
      <c r="L1938" t="s">
        <v>4061</v>
      </c>
      <c r="M1938" t="s">
        <v>4060</v>
      </c>
      <c r="Z1938" s="32" t="str">
        <f>IFERROR(VLOOKUP(ROWS($Z$2:Z1938),K1938:$L$6000,2,0),"")</f>
        <v/>
      </c>
      <c r="AA1938" t="str">
        <f>IFERROR(VLOOKUP(ROWS($AA$2:AA1938),K1938:$M$6000,3,0),"")</f>
        <v/>
      </c>
    </row>
    <row r="1939" spans="11:27" customFormat="1">
      <c r="K1939">
        <f>IF(ISNUMBER(SEARCH($A$3,L1939)),MAX($K$1:K1938)+1,0)</f>
        <v>0</v>
      </c>
      <c r="L1939" t="s">
        <v>4059</v>
      </c>
      <c r="M1939" t="s">
        <v>4058</v>
      </c>
      <c r="Z1939" s="32" t="str">
        <f>IFERROR(VLOOKUP(ROWS($Z$2:Z1939),K1939:$L$6000,2,0),"")</f>
        <v/>
      </c>
      <c r="AA1939" t="str">
        <f>IFERROR(VLOOKUP(ROWS($AA$2:AA1939),K1939:$M$6000,3,0),"")</f>
        <v/>
      </c>
    </row>
    <row r="1940" spans="11:27" customFormat="1">
      <c r="K1940">
        <f>IF(ISNUMBER(SEARCH($A$3,L1940)),MAX($K$1:K1939)+1,0)</f>
        <v>0</v>
      </c>
      <c r="L1940" t="s">
        <v>4057</v>
      </c>
      <c r="M1940" t="s">
        <v>4056</v>
      </c>
      <c r="Z1940" s="32" t="str">
        <f>IFERROR(VLOOKUP(ROWS($Z$2:Z1940),K1940:$L$6000,2,0),"")</f>
        <v/>
      </c>
      <c r="AA1940" t="str">
        <f>IFERROR(VLOOKUP(ROWS($AA$2:AA1940),K1940:$M$6000,3,0),"")</f>
        <v/>
      </c>
    </row>
    <row r="1941" spans="11:27" customFormat="1">
      <c r="K1941">
        <f>IF(ISNUMBER(SEARCH($A$3,L1941)),MAX($K$1:K1940)+1,0)</f>
        <v>0</v>
      </c>
      <c r="L1941" t="s">
        <v>4055</v>
      </c>
      <c r="M1941" t="s">
        <v>4054</v>
      </c>
      <c r="Z1941" s="32" t="str">
        <f>IFERROR(VLOOKUP(ROWS($Z$2:Z1941),K1941:$L$6000,2,0),"")</f>
        <v/>
      </c>
      <c r="AA1941" t="str">
        <f>IFERROR(VLOOKUP(ROWS($AA$2:AA1941),K1941:$M$6000,3,0),"")</f>
        <v/>
      </c>
    </row>
    <row r="1942" spans="11:27" customFormat="1">
      <c r="K1942">
        <f>IF(ISNUMBER(SEARCH($A$3,L1942)),MAX($K$1:K1941)+1,0)</f>
        <v>0</v>
      </c>
      <c r="L1942" t="s">
        <v>4052</v>
      </c>
      <c r="M1942" t="s">
        <v>4053</v>
      </c>
      <c r="Z1942" s="32" t="str">
        <f>IFERROR(VLOOKUP(ROWS($Z$2:Z1942),K1942:$L$6000,2,0),"")</f>
        <v/>
      </c>
      <c r="AA1942" t="str">
        <f>IFERROR(VLOOKUP(ROWS($AA$2:AA1942),K1942:$M$6000,3,0),"")</f>
        <v/>
      </c>
    </row>
    <row r="1943" spans="11:27" customFormat="1">
      <c r="K1943">
        <f>IF(ISNUMBER(SEARCH($A$3,L1943)),MAX($K$1:K1942)+1,0)</f>
        <v>0</v>
      </c>
      <c r="L1943" t="s">
        <v>4052</v>
      </c>
      <c r="M1943" t="s">
        <v>4051</v>
      </c>
      <c r="Z1943" s="32" t="str">
        <f>IFERROR(VLOOKUP(ROWS($Z$2:Z1943),K1943:$L$6000,2,0),"")</f>
        <v/>
      </c>
      <c r="AA1943" t="str">
        <f>IFERROR(VLOOKUP(ROWS($AA$2:AA1943),K1943:$M$6000,3,0),"")</f>
        <v/>
      </c>
    </row>
    <row r="1944" spans="11:27" customFormat="1">
      <c r="K1944">
        <f>IF(ISNUMBER(SEARCH($A$3,L1944)),MAX($K$1:K1943)+1,0)</f>
        <v>0</v>
      </c>
      <c r="L1944" t="s">
        <v>4049</v>
      </c>
      <c r="M1944" t="s">
        <v>4050</v>
      </c>
      <c r="Z1944" s="32" t="str">
        <f>IFERROR(VLOOKUP(ROWS($Z$2:Z1944),K1944:$L$6000,2,0),"")</f>
        <v/>
      </c>
      <c r="AA1944" t="str">
        <f>IFERROR(VLOOKUP(ROWS($AA$2:AA1944),K1944:$M$6000,3,0),"")</f>
        <v/>
      </c>
    </row>
    <row r="1945" spans="11:27" customFormat="1">
      <c r="K1945">
        <f>IF(ISNUMBER(SEARCH($A$3,L1945)),MAX($K$1:K1944)+1,0)</f>
        <v>0</v>
      </c>
      <c r="L1945" t="s">
        <v>4049</v>
      </c>
      <c r="M1945" t="s">
        <v>4048</v>
      </c>
      <c r="Z1945" s="32" t="str">
        <f>IFERROR(VLOOKUP(ROWS($Z$2:Z1945),K1945:$L$6000,2,0),"")</f>
        <v/>
      </c>
      <c r="AA1945" t="str">
        <f>IFERROR(VLOOKUP(ROWS($AA$2:AA1945),K1945:$M$6000,3,0),"")</f>
        <v/>
      </c>
    </row>
    <row r="1946" spans="11:27" customFormat="1">
      <c r="K1946">
        <f>IF(ISNUMBER(SEARCH($A$3,L1946)),MAX($K$1:K1945)+1,0)</f>
        <v>0</v>
      </c>
      <c r="L1946" t="s">
        <v>4047</v>
      </c>
      <c r="M1946" t="s">
        <v>4046</v>
      </c>
      <c r="Z1946" s="32" t="str">
        <f>IFERROR(VLOOKUP(ROWS($Z$2:Z1946),K1946:$L$6000,2,0),"")</f>
        <v/>
      </c>
      <c r="AA1946" t="str">
        <f>IFERROR(VLOOKUP(ROWS($AA$2:AA1946),K1946:$M$6000,3,0),"")</f>
        <v/>
      </c>
    </row>
    <row r="1947" spans="11:27" customFormat="1">
      <c r="K1947">
        <f>IF(ISNUMBER(SEARCH($A$3,L1947)),MAX($K$1:K1946)+1,0)</f>
        <v>0</v>
      </c>
      <c r="L1947" t="s">
        <v>4044</v>
      </c>
      <c r="M1947" t="s">
        <v>4045</v>
      </c>
      <c r="Z1947" s="32" t="str">
        <f>IFERROR(VLOOKUP(ROWS($Z$2:Z1947),K1947:$L$6000,2,0),"")</f>
        <v/>
      </c>
      <c r="AA1947" t="str">
        <f>IFERROR(VLOOKUP(ROWS($AA$2:AA1947),K1947:$M$6000,3,0),"")</f>
        <v/>
      </c>
    </row>
    <row r="1948" spans="11:27" customFormat="1">
      <c r="K1948">
        <f>IF(ISNUMBER(SEARCH($A$3,L1948)),MAX($K$1:K1947)+1,0)</f>
        <v>0</v>
      </c>
      <c r="L1948" t="s">
        <v>4044</v>
      </c>
      <c r="M1948" t="s">
        <v>4043</v>
      </c>
      <c r="Z1948" s="32" t="str">
        <f>IFERROR(VLOOKUP(ROWS($Z$2:Z1948),K1948:$L$6000,2,0),"")</f>
        <v/>
      </c>
      <c r="AA1948" t="str">
        <f>IFERROR(VLOOKUP(ROWS($AA$2:AA1948),K1948:$M$6000,3,0),"")</f>
        <v/>
      </c>
    </row>
    <row r="1949" spans="11:27" customFormat="1">
      <c r="K1949">
        <f>IF(ISNUMBER(SEARCH($A$3,L1949)),MAX($K$1:K1948)+1,0)</f>
        <v>0</v>
      </c>
      <c r="L1949" t="s">
        <v>4042</v>
      </c>
      <c r="M1949" t="s">
        <v>4041</v>
      </c>
      <c r="Z1949" s="32" t="str">
        <f>IFERROR(VLOOKUP(ROWS($Z$2:Z1949),K1949:$L$6000,2,0),"")</f>
        <v/>
      </c>
      <c r="AA1949" t="str">
        <f>IFERROR(VLOOKUP(ROWS($AA$2:AA1949),K1949:$M$6000,3,0),"")</f>
        <v/>
      </c>
    </row>
    <row r="1950" spans="11:27" customFormat="1">
      <c r="K1950">
        <f>IF(ISNUMBER(SEARCH($A$3,L1950)),MAX($K$1:K1949)+1,0)</f>
        <v>0</v>
      </c>
      <c r="L1950" t="s">
        <v>4039</v>
      </c>
      <c r="M1950" t="s">
        <v>4040</v>
      </c>
      <c r="Z1950" s="32" t="str">
        <f>IFERROR(VLOOKUP(ROWS($Z$2:Z1950),K1950:$L$6000,2,0),"")</f>
        <v/>
      </c>
      <c r="AA1950" t="str">
        <f>IFERROR(VLOOKUP(ROWS($AA$2:AA1950),K1950:$M$6000,3,0),"")</f>
        <v/>
      </c>
    </row>
    <row r="1951" spans="11:27" customFormat="1">
      <c r="K1951">
        <f>IF(ISNUMBER(SEARCH($A$3,L1951)),MAX($K$1:K1950)+1,0)</f>
        <v>0</v>
      </c>
      <c r="L1951" t="s">
        <v>4039</v>
      </c>
      <c r="M1951" t="s">
        <v>4038</v>
      </c>
      <c r="Z1951" s="32" t="str">
        <f>IFERROR(VLOOKUP(ROWS($Z$2:Z1951),K1951:$L$6000,2,0),"")</f>
        <v/>
      </c>
      <c r="AA1951" t="str">
        <f>IFERROR(VLOOKUP(ROWS($AA$2:AA1951),K1951:$M$6000,3,0),"")</f>
        <v/>
      </c>
    </row>
    <row r="1952" spans="11:27" customFormat="1">
      <c r="K1952">
        <f>IF(ISNUMBER(SEARCH($A$3,L1952)),MAX($K$1:K1951)+1,0)</f>
        <v>0</v>
      </c>
      <c r="L1952" t="s">
        <v>4036</v>
      </c>
      <c r="M1952" t="s">
        <v>4037</v>
      </c>
      <c r="Z1952" s="32" t="str">
        <f>IFERROR(VLOOKUP(ROWS($Z$2:Z1952),K1952:$L$6000,2,0),"")</f>
        <v/>
      </c>
      <c r="AA1952" t="str">
        <f>IFERROR(VLOOKUP(ROWS($AA$2:AA1952),K1952:$M$6000,3,0),"")</f>
        <v/>
      </c>
    </row>
    <row r="1953" spans="11:27" customFormat="1">
      <c r="K1953">
        <f>IF(ISNUMBER(SEARCH($A$3,L1953)),MAX($K$1:K1952)+1,0)</f>
        <v>0</v>
      </c>
      <c r="L1953" t="s">
        <v>4036</v>
      </c>
      <c r="M1953" t="s">
        <v>4035</v>
      </c>
      <c r="Z1953" s="32" t="str">
        <f>IFERROR(VLOOKUP(ROWS($Z$2:Z1953),K1953:$L$6000,2,0),"")</f>
        <v/>
      </c>
      <c r="AA1953" t="str">
        <f>IFERROR(VLOOKUP(ROWS($AA$2:AA1953),K1953:$M$6000,3,0),"")</f>
        <v/>
      </c>
    </row>
    <row r="1954" spans="11:27" customFormat="1">
      <c r="K1954">
        <f>IF(ISNUMBER(SEARCH($A$3,L1954)),MAX($K$1:K1953)+1,0)</f>
        <v>0</v>
      </c>
      <c r="L1954" t="s">
        <v>4034</v>
      </c>
      <c r="M1954" t="s">
        <v>4033</v>
      </c>
      <c r="Z1954" s="32" t="str">
        <f>IFERROR(VLOOKUP(ROWS($Z$2:Z1954),K1954:$L$6000,2,0),"")</f>
        <v/>
      </c>
      <c r="AA1954" t="str">
        <f>IFERROR(VLOOKUP(ROWS($AA$2:AA1954),K1954:$M$6000,3,0),"")</f>
        <v/>
      </c>
    </row>
    <row r="1955" spans="11:27" customFormat="1">
      <c r="K1955">
        <f>IF(ISNUMBER(SEARCH($A$3,L1955)),MAX($K$1:K1954)+1,0)</f>
        <v>0</v>
      </c>
      <c r="L1955" t="s">
        <v>4032</v>
      </c>
      <c r="M1955" t="s">
        <v>4031</v>
      </c>
      <c r="Z1955" s="32" t="str">
        <f>IFERROR(VLOOKUP(ROWS($Z$2:Z1955),K1955:$L$6000,2,0),"")</f>
        <v/>
      </c>
      <c r="AA1955" t="str">
        <f>IFERROR(VLOOKUP(ROWS($AA$2:AA1955),K1955:$M$6000,3,0),"")</f>
        <v/>
      </c>
    </row>
    <row r="1956" spans="11:27" customFormat="1">
      <c r="K1956">
        <f>IF(ISNUMBER(SEARCH($A$3,L1956)),MAX($K$1:K1955)+1,0)</f>
        <v>0</v>
      </c>
      <c r="L1956" t="s">
        <v>4030</v>
      </c>
      <c r="M1956" t="s">
        <v>4029</v>
      </c>
      <c r="Z1956" s="32" t="str">
        <f>IFERROR(VLOOKUP(ROWS($Z$2:Z1956),K1956:$L$6000,2,0),"")</f>
        <v/>
      </c>
      <c r="AA1956" t="str">
        <f>IFERROR(VLOOKUP(ROWS($AA$2:AA1956),K1956:$M$6000,3,0),"")</f>
        <v/>
      </c>
    </row>
    <row r="1957" spans="11:27" customFormat="1">
      <c r="K1957">
        <f>IF(ISNUMBER(SEARCH($A$3,L1957)),MAX($K$1:K1956)+1,0)</f>
        <v>0</v>
      </c>
      <c r="L1957" t="s">
        <v>4027</v>
      </c>
      <c r="M1957" t="s">
        <v>4028</v>
      </c>
      <c r="Z1957" s="32" t="str">
        <f>IFERROR(VLOOKUP(ROWS($Z$2:Z1957),K1957:$L$6000,2,0),"")</f>
        <v/>
      </c>
      <c r="AA1957" t="str">
        <f>IFERROR(VLOOKUP(ROWS($AA$2:AA1957),K1957:$M$6000,3,0),"")</f>
        <v/>
      </c>
    </row>
    <row r="1958" spans="11:27" customFormat="1">
      <c r="K1958">
        <f>IF(ISNUMBER(SEARCH($A$3,L1958)),MAX($K$1:K1957)+1,0)</f>
        <v>0</v>
      </c>
      <c r="L1958" t="s">
        <v>4027</v>
      </c>
      <c r="M1958" t="s">
        <v>4026</v>
      </c>
      <c r="Z1958" s="32" t="str">
        <f>IFERROR(VLOOKUP(ROWS($Z$2:Z1958),K1958:$L$6000,2,0),"")</f>
        <v/>
      </c>
      <c r="AA1958" t="str">
        <f>IFERROR(VLOOKUP(ROWS($AA$2:AA1958),K1958:$M$6000,3,0),"")</f>
        <v/>
      </c>
    </row>
    <row r="1959" spans="11:27" customFormat="1">
      <c r="K1959">
        <f>IF(ISNUMBER(SEARCH($A$3,L1959)),MAX($K$1:K1958)+1,0)</f>
        <v>0</v>
      </c>
      <c r="L1959" t="s">
        <v>4024</v>
      </c>
      <c r="M1959" t="s">
        <v>4025</v>
      </c>
      <c r="Z1959" s="32" t="str">
        <f>IFERROR(VLOOKUP(ROWS($Z$2:Z1959),K1959:$L$6000,2,0),"")</f>
        <v/>
      </c>
      <c r="AA1959" t="str">
        <f>IFERROR(VLOOKUP(ROWS($AA$2:AA1959),K1959:$M$6000,3,0),"")</f>
        <v/>
      </c>
    </row>
    <row r="1960" spans="11:27" customFormat="1">
      <c r="K1960">
        <f>IF(ISNUMBER(SEARCH($A$3,L1960)),MAX($K$1:K1959)+1,0)</f>
        <v>0</v>
      </c>
      <c r="L1960" t="s">
        <v>4024</v>
      </c>
      <c r="M1960" t="s">
        <v>4023</v>
      </c>
      <c r="Z1960" s="32" t="str">
        <f>IFERROR(VLOOKUP(ROWS($Z$2:Z1960),K1960:$L$6000,2,0),"")</f>
        <v/>
      </c>
      <c r="AA1960" t="str">
        <f>IFERROR(VLOOKUP(ROWS($AA$2:AA1960),K1960:$M$6000,3,0),"")</f>
        <v/>
      </c>
    </row>
    <row r="1961" spans="11:27" customFormat="1">
      <c r="K1961">
        <f>IF(ISNUMBER(SEARCH($A$3,L1961)),MAX($K$1:K1960)+1,0)</f>
        <v>0</v>
      </c>
      <c r="L1961" t="s">
        <v>4021</v>
      </c>
      <c r="M1961" t="s">
        <v>4022</v>
      </c>
      <c r="Z1961" s="32" t="str">
        <f>IFERROR(VLOOKUP(ROWS($Z$2:Z1961),K1961:$L$6000,2,0),"")</f>
        <v/>
      </c>
      <c r="AA1961" t="str">
        <f>IFERROR(VLOOKUP(ROWS($AA$2:AA1961),K1961:$M$6000,3,0),"")</f>
        <v/>
      </c>
    </row>
    <row r="1962" spans="11:27" customFormat="1">
      <c r="K1962">
        <f>IF(ISNUMBER(SEARCH($A$3,L1962)),MAX($K$1:K1961)+1,0)</f>
        <v>0</v>
      </c>
      <c r="L1962" t="s">
        <v>4021</v>
      </c>
      <c r="M1962" t="s">
        <v>4020</v>
      </c>
      <c r="Z1962" s="32" t="str">
        <f>IFERROR(VLOOKUP(ROWS($Z$2:Z1962),K1962:$L$6000,2,0),"")</f>
        <v/>
      </c>
      <c r="AA1962" t="str">
        <f>IFERROR(VLOOKUP(ROWS($AA$2:AA1962),K1962:$M$6000,3,0),"")</f>
        <v/>
      </c>
    </row>
    <row r="1963" spans="11:27" customFormat="1">
      <c r="K1963">
        <f>IF(ISNUMBER(SEARCH($A$3,L1963)),MAX($K$1:K1962)+1,0)</f>
        <v>0</v>
      </c>
      <c r="L1963" t="s">
        <v>4019</v>
      </c>
      <c r="M1963" t="s">
        <v>4018</v>
      </c>
      <c r="Z1963" s="32" t="str">
        <f>IFERROR(VLOOKUP(ROWS($Z$2:Z1963),K1963:$L$6000,2,0),"")</f>
        <v/>
      </c>
      <c r="AA1963" t="str">
        <f>IFERROR(VLOOKUP(ROWS($AA$2:AA1963),K1963:$M$6000,3,0),"")</f>
        <v/>
      </c>
    </row>
    <row r="1964" spans="11:27" customFormat="1">
      <c r="K1964">
        <f>IF(ISNUMBER(SEARCH($A$3,L1964)),MAX($K$1:K1963)+1,0)</f>
        <v>0</v>
      </c>
      <c r="L1964" t="s">
        <v>4017</v>
      </c>
      <c r="M1964" t="s">
        <v>4016</v>
      </c>
      <c r="Z1964" s="32" t="str">
        <f>IFERROR(VLOOKUP(ROWS($Z$2:Z1964),K1964:$L$6000,2,0),"")</f>
        <v/>
      </c>
      <c r="AA1964" t="str">
        <f>IFERROR(VLOOKUP(ROWS($AA$2:AA1964),K1964:$M$6000,3,0),"")</f>
        <v/>
      </c>
    </row>
    <row r="1965" spans="11:27" customFormat="1">
      <c r="K1965">
        <f>IF(ISNUMBER(SEARCH($A$3,L1965)),MAX($K$1:K1964)+1,0)</f>
        <v>0</v>
      </c>
      <c r="L1965" t="s">
        <v>4015</v>
      </c>
      <c r="M1965" t="s">
        <v>4014</v>
      </c>
      <c r="Z1965" s="32" t="str">
        <f>IFERROR(VLOOKUP(ROWS($Z$2:Z1965),K1965:$L$6000,2,0),"")</f>
        <v/>
      </c>
      <c r="AA1965" t="str">
        <f>IFERROR(VLOOKUP(ROWS($AA$2:AA1965),K1965:$M$6000,3,0),"")</f>
        <v/>
      </c>
    </row>
    <row r="1966" spans="11:27" customFormat="1">
      <c r="K1966">
        <f>IF(ISNUMBER(SEARCH($A$3,L1966)),MAX($K$1:K1965)+1,0)</f>
        <v>0</v>
      </c>
      <c r="L1966" t="s">
        <v>4013</v>
      </c>
      <c r="M1966" t="s">
        <v>4012</v>
      </c>
      <c r="Z1966" s="32" t="str">
        <f>IFERROR(VLOOKUP(ROWS($Z$2:Z1966),K1966:$L$6000,2,0),"")</f>
        <v/>
      </c>
      <c r="AA1966" t="str">
        <f>IFERROR(VLOOKUP(ROWS($AA$2:AA1966),K1966:$M$6000,3,0),"")</f>
        <v/>
      </c>
    </row>
    <row r="1967" spans="11:27" customFormat="1">
      <c r="K1967">
        <f>IF(ISNUMBER(SEARCH($A$3,L1967)),MAX($K$1:K1966)+1,0)</f>
        <v>0</v>
      </c>
      <c r="L1967" t="s">
        <v>4011</v>
      </c>
      <c r="M1967" t="s">
        <v>4010</v>
      </c>
      <c r="Z1967" s="32" t="str">
        <f>IFERROR(VLOOKUP(ROWS($Z$2:Z1967),K1967:$L$6000,2,0),"")</f>
        <v/>
      </c>
      <c r="AA1967" t="str">
        <f>IFERROR(VLOOKUP(ROWS($AA$2:AA1967),K1967:$M$6000,3,0),"")</f>
        <v/>
      </c>
    </row>
    <row r="1968" spans="11:27" customFormat="1">
      <c r="K1968">
        <f>IF(ISNUMBER(SEARCH($A$3,L1968)),MAX($K$1:K1967)+1,0)</f>
        <v>0</v>
      </c>
      <c r="L1968" t="s">
        <v>4009</v>
      </c>
      <c r="M1968" t="s">
        <v>4008</v>
      </c>
      <c r="Z1968" s="32" t="str">
        <f>IFERROR(VLOOKUP(ROWS($Z$2:Z1968),K1968:$L$6000,2,0),"")</f>
        <v/>
      </c>
      <c r="AA1968" t="str">
        <f>IFERROR(VLOOKUP(ROWS($AA$2:AA1968),K1968:$M$6000,3,0),"")</f>
        <v/>
      </c>
    </row>
    <row r="1969" spans="11:27" customFormat="1">
      <c r="K1969">
        <f>IF(ISNUMBER(SEARCH($A$3,L1969)),MAX($K$1:K1968)+1,0)</f>
        <v>0</v>
      </c>
      <c r="L1969" t="s">
        <v>4007</v>
      </c>
      <c r="M1969" t="s">
        <v>4006</v>
      </c>
      <c r="Z1969" s="32" t="str">
        <f>IFERROR(VLOOKUP(ROWS($Z$2:Z1969),K1969:$L$6000,2,0),"")</f>
        <v/>
      </c>
      <c r="AA1969" t="str">
        <f>IFERROR(VLOOKUP(ROWS($AA$2:AA1969),K1969:$M$6000,3,0),"")</f>
        <v/>
      </c>
    </row>
    <row r="1970" spans="11:27" customFormat="1">
      <c r="K1970">
        <f>IF(ISNUMBER(SEARCH($A$3,L1970)),MAX($K$1:K1969)+1,0)</f>
        <v>0</v>
      </c>
      <c r="L1970" t="s">
        <v>4005</v>
      </c>
      <c r="M1970" t="s">
        <v>4004</v>
      </c>
      <c r="Z1970" s="32" t="str">
        <f>IFERROR(VLOOKUP(ROWS($Z$2:Z1970),K1970:$L$6000,2,0),"")</f>
        <v/>
      </c>
      <c r="AA1970" t="str">
        <f>IFERROR(VLOOKUP(ROWS($AA$2:AA1970),K1970:$M$6000,3,0),"")</f>
        <v/>
      </c>
    </row>
    <row r="1971" spans="11:27" customFormat="1">
      <c r="K1971">
        <f>IF(ISNUMBER(SEARCH($A$3,L1971)),MAX($K$1:K1970)+1,0)</f>
        <v>0</v>
      </c>
      <c r="L1971" t="s">
        <v>4003</v>
      </c>
      <c r="M1971" t="s">
        <v>4002</v>
      </c>
      <c r="Z1971" s="32" t="str">
        <f>IFERROR(VLOOKUP(ROWS($Z$2:Z1971),K1971:$L$6000,2,0),"")</f>
        <v/>
      </c>
      <c r="AA1971" t="str">
        <f>IFERROR(VLOOKUP(ROWS($AA$2:AA1971),K1971:$M$6000,3,0),"")</f>
        <v/>
      </c>
    </row>
    <row r="1972" spans="11:27" customFormat="1">
      <c r="K1972">
        <f>IF(ISNUMBER(SEARCH($A$3,L1972)),MAX($K$1:K1971)+1,0)</f>
        <v>0</v>
      </c>
      <c r="L1972" t="s">
        <v>4001</v>
      </c>
      <c r="M1972" t="s">
        <v>4000</v>
      </c>
      <c r="Z1972" s="32" t="str">
        <f>IFERROR(VLOOKUP(ROWS($Z$2:Z1972),K1972:$L$6000,2,0),"")</f>
        <v/>
      </c>
      <c r="AA1972" t="str">
        <f>IFERROR(VLOOKUP(ROWS($AA$2:AA1972),K1972:$M$6000,3,0),"")</f>
        <v/>
      </c>
    </row>
    <row r="1973" spans="11:27" customFormat="1">
      <c r="K1973">
        <f>IF(ISNUMBER(SEARCH($A$3,L1973)),MAX($K$1:K1972)+1,0)</f>
        <v>0</v>
      </c>
      <c r="L1973" t="s">
        <v>3999</v>
      </c>
      <c r="M1973" t="s">
        <v>3998</v>
      </c>
      <c r="Z1973" s="32" t="str">
        <f>IFERROR(VLOOKUP(ROWS($Z$2:Z1973),K1973:$L$6000,2,0),"")</f>
        <v/>
      </c>
      <c r="AA1973" t="str">
        <f>IFERROR(VLOOKUP(ROWS($AA$2:AA1973),K1973:$M$6000,3,0),"")</f>
        <v/>
      </c>
    </row>
    <row r="1974" spans="11:27" customFormat="1">
      <c r="K1974">
        <f>IF(ISNUMBER(SEARCH($A$3,L1974)),MAX($K$1:K1973)+1,0)</f>
        <v>0</v>
      </c>
      <c r="L1974" t="s">
        <v>3996</v>
      </c>
      <c r="M1974" t="s">
        <v>3997</v>
      </c>
      <c r="Z1974" s="32" t="str">
        <f>IFERROR(VLOOKUP(ROWS($Z$2:Z1974),K1974:$L$6000,2,0),"")</f>
        <v/>
      </c>
      <c r="AA1974" t="str">
        <f>IFERROR(VLOOKUP(ROWS($AA$2:AA1974),K1974:$M$6000,3,0),"")</f>
        <v/>
      </c>
    </row>
    <row r="1975" spans="11:27" customFormat="1">
      <c r="K1975">
        <f>IF(ISNUMBER(SEARCH($A$3,L1975)),MAX($K$1:K1974)+1,0)</f>
        <v>0</v>
      </c>
      <c r="L1975" t="s">
        <v>3996</v>
      </c>
      <c r="M1975" t="s">
        <v>3995</v>
      </c>
      <c r="Z1975" s="32" t="str">
        <f>IFERROR(VLOOKUP(ROWS($Z$2:Z1975),K1975:$L$6000,2,0),"")</f>
        <v/>
      </c>
      <c r="AA1975" t="str">
        <f>IFERROR(VLOOKUP(ROWS($AA$2:AA1975),K1975:$M$6000,3,0),"")</f>
        <v/>
      </c>
    </row>
    <row r="1976" spans="11:27" customFormat="1">
      <c r="K1976">
        <f>IF(ISNUMBER(SEARCH($A$3,L1976)),MAX($K$1:K1975)+1,0)</f>
        <v>0</v>
      </c>
      <c r="L1976" t="s">
        <v>3994</v>
      </c>
      <c r="M1976" t="s">
        <v>3993</v>
      </c>
      <c r="Z1976" s="32" t="str">
        <f>IFERROR(VLOOKUP(ROWS($Z$2:Z1976),K1976:$L$6000,2,0),"")</f>
        <v/>
      </c>
      <c r="AA1976" t="str">
        <f>IFERROR(VLOOKUP(ROWS($AA$2:AA1976),K1976:$M$6000,3,0),"")</f>
        <v/>
      </c>
    </row>
    <row r="1977" spans="11:27" customFormat="1">
      <c r="K1977">
        <f>IF(ISNUMBER(SEARCH($A$3,L1977)),MAX($K$1:K1976)+1,0)</f>
        <v>0</v>
      </c>
      <c r="L1977" t="s">
        <v>3991</v>
      </c>
      <c r="M1977" t="s">
        <v>3992</v>
      </c>
      <c r="Z1977" s="32" t="str">
        <f>IFERROR(VLOOKUP(ROWS($Z$2:Z1977),K1977:$L$6000,2,0),"")</f>
        <v/>
      </c>
      <c r="AA1977" t="str">
        <f>IFERROR(VLOOKUP(ROWS($AA$2:AA1977),K1977:$M$6000,3,0),"")</f>
        <v/>
      </c>
    </row>
    <row r="1978" spans="11:27" customFormat="1">
      <c r="K1978">
        <f>IF(ISNUMBER(SEARCH($A$3,L1978)),MAX($K$1:K1977)+1,0)</f>
        <v>0</v>
      </c>
      <c r="L1978" t="s">
        <v>3991</v>
      </c>
      <c r="M1978" t="s">
        <v>3990</v>
      </c>
      <c r="Z1978" s="32" t="str">
        <f>IFERROR(VLOOKUP(ROWS($Z$2:Z1978),K1978:$L$6000,2,0),"")</f>
        <v/>
      </c>
      <c r="AA1978" t="str">
        <f>IFERROR(VLOOKUP(ROWS($AA$2:AA1978),K1978:$M$6000,3,0),"")</f>
        <v/>
      </c>
    </row>
    <row r="1979" spans="11:27" customFormat="1">
      <c r="K1979">
        <f>IF(ISNUMBER(SEARCH($A$3,L1979)),MAX($K$1:K1978)+1,0)</f>
        <v>0</v>
      </c>
      <c r="L1979" t="s">
        <v>3988</v>
      </c>
      <c r="M1979" t="s">
        <v>3989</v>
      </c>
      <c r="Z1979" s="32" t="str">
        <f>IFERROR(VLOOKUP(ROWS($Z$2:Z1979),K1979:$L$6000,2,0),"")</f>
        <v/>
      </c>
      <c r="AA1979" t="str">
        <f>IFERROR(VLOOKUP(ROWS($AA$2:AA1979),K1979:$M$6000,3,0),"")</f>
        <v/>
      </c>
    </row>
    <row r="1980" spans="11:27" customFormat="1">
      <c r="K1980">
        <f>IF(ISNUMBER(SEARCH($A$3,L1980)),MAX($K$1:K1979)+1,0)</f>
        <v>0</v>
      </c>
      <c r="L1980" t="s">
        <v>3988</v>
      </c>
      <c r="M1980" t="s">
        <v>3987</v>
      </c>
      <c r="Z1980" s="32" t="str">
        <f>IFERROR(VLOOKUP(ROWS($Z$2:Z1980),K1980:$L$6000,2,0),"")</f>
        <v/>
      </c>
      <c r="AA1980" t="str">
        <f>IFERROR(VLOOKUP(ROWS($AA$2:AA1980),K1980:$M$6000,3,0),"")</f>
        <v/>
      </c>
    </row>
    <row r="1981" spans="11:27" customFormat="1">
      <c r="K1981">
        <f>IF(ISNUMBER(SEARCH($A$3,L1981)),MAX($K$1:K1980)+1,0)</f>
        <v>0</v>
      </c>
      <c r="L1981" t="s">
        <v>3986</v>
      </c>
      <c r="M1981" t="s">
        <v>3985</v>
      </c>
      <c r="Z1981" s="32" t="str">
        <f>IFERROR(VLOOKUP(ROWS($Z$2:Z1981),K1981:$L$6000,2,0),"")</f>
        <v/>
      </c>
      <c r="AA1981" t="str">
        <f>IFERROR(VLOOKUP(ROWS($AA$2:AA1981),K1981:$M$6000,3,0),"")</f>
        <v/>
      </c>
    </row>
    <row r="1982" spans="11:27" customFormat="1">
      <c r="K1982">
        <f>IF(ISNUMBER(SEARCH($A$3,L1982)),MAX($K$1:K1981)+1,0)</f>
        <v>0</v>
      </c>
      <c r="L1982" t="s">
        <v>3984</v>
      </c>
      <c r="M1982" t="s">
        <v>3983</v>
      </c>
      <c r="Z1982" s="32" t="str">
        <f>IFERROR(VLOOKUP(ROWS($Z$2:Z1982),K1982:$L$6000,2,0),"")</f>
        <v/>
      </c>
      <c r="AA1982" t="str">
        <f>IFERROR(VLOOKUP(ROWS($AA$2:AA1982),K1982:$M$6000,3,0),"")</f>
        <v/>
      </c>
    </row>
    <row r="1983" spans="11:27" customFormat="1">
      <c r="K1983">
        <f>IF(ISNUMBER(SEARCH($A$3,L1983)),MAX($K$1:K1982)+1,0)</f>
        <v>0</v>
      </c>
      <c r="L1983" t="s">
        <v>3981</v>
      </c>
      <c r="M1983" t="s">
        <v>3982</v>
      </c>
      <c r="Z1983" s="32" t="str">
        <f>IFERROR(VLOOKUP(ROWS($Z$2:Z1983),K1983:$L$6000,2,0),"")</f>
        <v/>
      </c>
      <c r="AA1983" t="str">
        <f>IFERROR(VLOOKUP(ROWS($AA$2:AA1983),K1983:$M$6000,3,0),"")</f>
        <v/>
      </c>
    </row>
    <row r="1984" spans="11:27" customFormat="1">
      <c r="K1984">
        <f>IF(ISNUMBER(SEARCH($A$3,L1984)),MAX($K$1:K1983)+1,0)</f>
        <v>0</v>
      </c>
      <c r="L1984" t="s">
        <v>3981</v>
      </c>
      <c r="M1984" t="s">
        <v>3980</v>
      </c>
      <c r="Z1984" s="32" t="str">
        <f>IFERROR(VLOOKUP(ROWS($Z$2:Z1984),K1984:$L$6000,2,0),"")</f>
        <v/>
      </c>
      <c r="AA1984" t="str">
        <f>IFERROR(VLOOKUP(ROWS($AA$2:AA1984),K1984:$M$6000,3,0),"")</f>
        <v/>
      </c>
    </row>
    <row r="1985" spans="11:27" customFormat="1">
      <c r="K1985">
        <f>IF(ISNUMBER(SEARCH($A$3,L1985)),MAX($K$1:K1984)+1,0)</f>
        <v>0</v>
      </c>
      <c r="L1985" t="s">
        <v>3979</v>
      </c>
      <c r="M1985" t="s">
        <v>3978</v>
      </c>
      <c r="Z1985" s="32" t="str">
        <f>IFERROR(VLOOKUP(ROWS($Z$2:Z1985),K1985:$L$6000,2,0),"")</f>
        <v/>
      </c>
      <c r="AA1985" t="str">
        <f>IFERROR(VLOOKUP(ROWS($AA$2:AA1985),K1985:$M$6000,3,0),"")</f>
        <v/>
      </c>
    </row>
    <row r="1986" spans="11:27" customFormat="1">
      <c r="K1986">
        <f>IF(ISNUMBER(SEARCH($A$3,L1986)),MAX($K$1:K1985)+1,0)</f>
        <v>0</v>
      </c>
      <c r="L1986" t="s">
        <v>3977</v>
      </c>
      <c r="M1986" t="s">
        <v>3976</v>
      </c>
      <c r="Z1986" s="32" t="str">
        <f>IFERROR(VLOOKUP(ROWS($Z$2:Z1986),K1986:$L$6000,2,0),"")</f>
        <v/>
      </c>
      <c r="AA1986" t="str">
        <f>IFERROR(VLOOKUP(ROWS($AA$2:AA1986),K1986:$M$6000,3,0),"")</f>
        <v/>
      </c>
    </row>
    <row r="1987" spans="11:27" customFormat="1">
      <c r="K1987">
        <f>IF(ISNUMBER(SEARCH($A$3,L1987)),MAX($K$1:K1986)+1,0)</f>
        <v>0</v>
      </c>
      <c r="L1987" t="s">
        <v>3975</v>
      </c>
      <c r="M1987" t="s">
        <v>3974</v>
      </c>
      <c r="Z1987" s="32" t="str">
        <f>IFERROR(VLOOKUP(ROWS($Z$2:Z1987),K1987:$L$6000,2,0),"")</f>
        <v/>
      </c>
      <c r="AA1987" t="str">
        <f>IFERROR(VLOOKUP(ROWS($AA$2:AA1987),K1987:$M$6000,3,0),"")</f>
        <v/>
      </c>
    </row>
    <row r="1988" spans="11:27" customFormat="1">
      <c r="K1988">
        <f>IF(ISNUMBER(SEARCH($A$3,L1988)),MAX($K$1:K1987)+1,0)</f>
        <v>0</v>
      </c>
      <c r="L1988" t="s">
        <v>3973</v>
      </c>
      <c r="M1988" t="s">
        <v>3972</v>
      </c>
      <c r="Z1988" s="32" t="str">
        <f>IFERROR(VLOOKUP(ROWS($Z$2:Z1988),K1988:$L$6000,2,0),"")</f>
        <v/>
      </c>
      <c r="AA1988" t="str">
        <f>IFERROR(VLOOKUP(ROWS($AA$2:AA1988),K1988:$M$6000,3,0),"")</f>
        <v/>
      </c>
    </row>
    <row r="1989" spans="11:27" customFormat="1">
      <c r="K1989">
        <f>IF(ISNUMBER(SEARCH($A$3,L1989)),MAX($K$1:K1988)+1,0)</f>
        <v>0</v>
      </c>
      <c r="L1989" t="s">
        <v>3971</v>
      </c>
      <c r="M1989" t="s">
        <v>3970</v>
      </c>
      <c r="Z1989" s="32" t="str">
        <f>IFERROR(VLOOKUP(ROWS($Z$2:Z1989),K1989:$L$6000,2,0),"")</f>
        <v/>
      </c>
      <c r="AA1989" t="str">
        <f>IFERROR(VLOOKUP(ROWS($AA$2:AA1989),K1989:$M$6000,3,0),"")</f>
        <v/>
      </c>
    </row>
    <row r="1990" spans="11:27" customFormat="1">
      <c r="K1990">
        <f>IF(ISNUMBER(SEARCH($A$3,L1990)),MAX($K$1:K1989)+1,0)</f>
        <v>0</v>
      </c>
      <c r="L1990" t="s">
        <v>3969</v>
      </c>
      <c r="M1990" t="s">
        <v>3968</v>
      </c>
      <c r="Z1990" s="32" t="str">
        <f>IFERROR(VLOOKUP(ROWS($Z$2:Z1990),K1990:$L$6000,2,0),"")</f>
        <v/>
      </c>
      <c r="AA1990" t="str">
        <f>IFERROR(VLOOKUP(ROWS($AA$2:AA1990),K1990:$M$6000,3,0),"")</f>
        <v/>
      </c>
    </row>
    <row r="1991" spans="11:27" customFormat="1">
      <c r="K1991">
        <f>IF(ISNUMBER(SEARCH($A$3,L1991)),MAX($K$1:K1990)+1,0)</f>
        <v>0</v>
      </c>
      <c r="L1991" t="s">
        <v>3967</v>
      </c>
      <c r="M1991" t="s">
        <v>3966</v>
      </c>
      <c r="Z1991" s="32" t="str">
        <f>IFERROR(VLOOKUP(ROWS($Z$2:Z1991),K1991:$L$6000,2,0),"")</f>
        <v/>
      </c>
      <c r="AA1991" t="str">
        <f>IFERROR(VLOOKUP(ROWS($AA$2:AA1991),K1991:$M$6000,3,0),"")</f>
        <v/>
      </c>
    </row>
    <row r="1992" spans="11:27" customFormat="1">
      <c r="K1992">
        <f>IF(ISNUMBER(SEARCH($A$3,L1992)),MAX($K$1:K1991)+1,0)</f>
        <v>0</v>
      </c>
      <c r="L1992" t="s">
        <v>3965</v>
      </c>
      <c r="M1992" t="s">
        <v>3964</v>
      </c>
      <c r="Z1992" s="32" t="str">
        <f>IFERROR(VLOOKUP(ROWS($Z$2:Z1992),K1992:$L$6000,2,0),"")</f>
        <v/>
      </c>
      <c r="AA1992" t="str">
        <f>IFERROR(VLOOKUP(ROWS($AA$2:AA1992),K1992:$M$6000,3,0),"")</f>
        <v/>
      </c>
    </row>
    <row r="1993" spans="11:27" customFormat="1">
      <c r="K1993">
        <f>IF(ISNUMBER(SEARCH($A$3,L1993)),MAX($K$1:K1992)+1,0)</f>
        <v>0</v>
      </c>
      <c r="L1993" t="s">
        <v>3963</v>
      </c>
      <c r="M1993" t="s">
        <v>3962</v>
      </c>
      <c r="Z1993" s="32" t="str">
        <f>IFERROR(VLOOKUP(ROWS($Z$2:Z1993),K1993:$L$6000,2,0),"")</f>
        <v/>
      </c>
      <c r="AA1993" t="str">
        <f>IFERROR(VLOOKUP(ROWS($AA$2:AA1993),K1993:$M$6000,3,0),"")</f>
        <v/>
      </c>
    </row>
    <row r="1994" spans="11:27" customFormat="1">
      <c r="K1994">
        <f>IF(ISNUMBER(SEARCH($A$3,L1994)),MAX($K$1:K1993)+1,0)</f>
        <v>0</v>
      </c>
      <c r="L1994" t="s">
        <v>3961</v>
      </c>
      <c r="M1994" t="s">
        <v>3960</v>
      </c>
      <c r="Z1994" s="32" t="str">
        <f>IFERROR(VLOOKUP(ROWS($Z$2:Z1994),K1994:$L$6000,2,0),"")</f>
        <v/>
      </c>
      <c r="AA1994" t="str">
        <f>IFERROR(VLOOKUP(ROWS($AA$2:AA1994),K1994:$M$6000,3,0),"")</f>
        <v/>
      </c>
    </row>
    <row r="1995" spans="11:27" customFormat="1">
      <c r="K1995">
        <f>IF(ISNUMBER(SEARCH($A$3,L1995)),MAX($K$1:K1994)+1,0)</f>
        <v>0</v>
      </c>
      <c r="L1995" t="s">
        <v>3958</v>
      </c>
      <c r="M1995" t="s">
        <v>3959</v>
      </c>
      <c r="Z1995" s="32" t="str">
        <f>IFERROR(VLOOKUP(ROWS($Z$2:Z1995),K1995:$L$6000,2,0),"")</f>
        <v/>
      </c>
      <c r="AA1995" t="str">
        <f>IFERROR(VLOOKUP(ROWS($AA$2:AA1995),K1995:$M$6000,3,0),"")</f>
        <v/>
      </c>
    </row>
    <row r="1996" spans="11:27" customFormat="1">
      <c r="K1996">
        <f>IF(ISNUMBER(SEARCH($A$3,L1996)),MAX($K$1:K1995)+1,0)</f>
        <v>0</v>
      </c>
      <c r="L1996" t="s">
        <v>3958</v>
      </c>
      <c r="M1996" t="s">
        <v>3957</v>
      </c>
      <c r="Z1996" s="32" t="str">
        <f>IFERROR(VLOOKUP(ROWS($Z$2:Z1996),K1996:$L$6000,2,0),"")</f>
        <v/>
      </c>
      <c r="AA1996" t="str">
        <f>IFERROR(VLOOKUP(ROWS($AA$2:AA1996),K1996:$M$6000,3,0),"")</f>
        <v/>
      </c>
    </row>
    <row r="1997" spans="11:27" customFormat="1">
      <c r="K1997">
        <f>IF(ISNUMBER(SEARCH($A$3,L1997)),MAX($K$1:K1996)+1,0)</f>
        <v>0</v>
      </c>
      <c r="L1997" t="s">
        <v>3956</v>
      </c>
      <c r="M1997" t="s">
        <v>3955</v>
      </c>
      <c r="Z1997" s="32" t="str">
        <f>IFERROR(VLOOKUP(ROWS($Z$2:Z1997),K1997:$L$6000,2,0),"")</f>
        <v/>
      </c>
      <c r="AA1997" t="str">
        <f>IFERROR(VLOOKUP(ROWS($AA$2:AA1997),K1997:$M$6000,3,0),"")</f>
        <v/>
      </c>
    </row>
    <row r="1998" spans="11:27" customFormat="1">
      <c r="K1998">
        <f>IF(ISNUMBER(SEARCH($A$3,L1998)),MAX($K$1:K1997)+1,0)</f>
        <v>0</v>
      </c>
      <c r="L1998" t="s">
        <v>3954</v>
      </c>
      <c r="M1998" t="s">
        <v>3953</v>
      </c>
      <c r="Z1998" s="32" t="str">
        <f>IFERROR(VLOOKUP(ROWS($Z$2:Z1998),K1998:$L$6000,2,0),"")</f>
        <v/>
      </c>
      <c r="AA1998" t="str">
        <f>IFERROR(VLOOKUP(ROWS($AA$2:AA1998),K1998:$M$6000,3,0),"")</f>
        <v/>
      </c>
    </row>
    <row r="1999" spans="11:27" customFormat="1">
      <c r="K1999">
        <f>IF(ISNUMBER(SEARCH($A$3,L1999)),MAX($K$1:K1998)+1,0)</f>
        <v>0</v>
      </c>
      <c r="L1999" t="s">
        <v>3951</v>
      </c>
      <c r="M1999" t="s">
        <v>3952</v>
      </c>
      <c r="Z1999" s="32" t="str">
        <f>IFERROR(VLOOKUP(ROWS($Z$2:Z1999),K1999:$L$6000,2,0),"")</f>
        <v/>
      </c>
      <c r="AA1999" t="str">
        <f>IFERROR(VLOOKUP(ROWS($AA$2:AA1999),K1999:$M$6000,3,0),"")</f>
        <v/>
      </c>
    </row>
    <row r="2000" spans="11:27" customFormat="1">
      <c r="K2000">
        <f>IF(ISNUMBER(SEARCH($A$3,L2000)),MAX($K$1:K1999)+1,0)</f>
        <v>0</v>
      </c>
      <c r="L2000" t="s">
        <v>3951</v>
      </c>
      <c r="M2000" t="s">
        <v>3950</v>
      </c>
      <c r="Z2000" s="32" t="str">
        <f>IFERROR(VLOOKUP(ROWS($Z$2:Z2000),K2000:$L$6000,2,0),"")</f>
        <v/>
      </c>
      <c r="AA2000" t="str">
        <f>IFERROR(VLOOKUP(ROWS($AA$2:AA2000),K2000:$M$6000,3,0),"")</f>
        <v/>
      </c>
    </row>
    <row r="2001" spans="11:27" customFormat="1">
      <c r="K2001">
        <f>IF(ISNUMBER(SEARCH($A$3,L2001)),MAX($K$1:K2000)+1,0)</f>
        <v>0</v>
      </c>
      <c r="L2001" t="s">
        <v>3949</v>
      </c>
      <c r="M2001" t="s">
        <v>3948</v>
      </c>
      <c r="Z2001" s="32" t="str">
        <f>IFERROR(VLOOKUP(ROWS($Z$2:Z2001),K2001:$L$6000,2,0),"")</f>
        <v/>
      </c>
      <c r="AA2001" t="str">
        <f>IFERROR(VLOOKUP(ROWS($AA$2:AA2001),K2001:$M$6000,3,0),"")</f>
        <v/>
      </c>
    </row>
    <row r="2002" spans="11:27" customFormat="1">
      <c r="K2002">
        <f>IF(ISNUMBER(SEARCH($A$3,L2002)),MAX($K$1:K2001)+1,0)</f>
        <v>0</v>
      </c>
      <c r="L2002" t="s">
        <v>3946</v>
      </c>
      <c r="M2002" t="s">
        <v>3947</v>
      </c>
      <c r="Z2002" s="32" t="str">
        <f>IFERROR(VLOOKUP(ROWS($Z$2:Z2002),K2002:$L$6000,2,0),"")</f>
        <v/>
      </c>
      <c r="AA2002" t="str">
        <f>IFERROR(VLOOKUP(ROWS($AA$2:AA2002),K2002:$M$6000,3,0),"")</f>
        <v/>
      </c>
    </row>
    <row r="2003" spans="11:27" customFormat="1">
      <c r="K2003">
        <f>IF(ISNUMBER(SEARCH($A$3,L2003)),MAX($K$1:K2002)+1,0)</f>
        <v>0</v>
      </c>
      <c r="L2003" t="s">
        <v>3946</v>
      </c>
      <c r="M2003" t="s">
        <v>3945</v>
      </c>
      <c r="Z2003" s="32" t="str">
        <f>IFERROR(VLOOKUP(ROWS($Z$2:Z2003),K2003:$L$6000,2,0),"")</f>
        <v/>
      </c>
      <c r="AA2003" t="str">
        <f>IFERROR(VLOOKUP(ROWS($AA$2:AA2003),K2003:$M$6000,3,0),"")</f>
        <v/>
      </c>
    </row>
    <row r="2004" spans="11:27" customFormat="1">
      <c r="K2004">
        <f>IF(ISNUMBER(SEARCH($A$3,L2004)),MAX($K$1:K2003)+1,0)</f>
        <v>0</v>
      </c>
      <c r="L2004" t="s">
        <v>3944</v>
      </c>
      <c r="M2004" t="s">
        <v>3943</v>
      </c>
      <c r="Z2004" s="32" t="str">
        <f>IFERROR(VLOOKUP(ROWS($Z$2:Z2004),K2004:$L$6000,2,0),"")</f>
        <v/>
      </c>
      <c r="AA2004" t="str">
        <f>IFERROR(VLOOKUP(ROWS($AA$2:AA2004),K2004:$M$6000,3,0),"")</f>
        <v/>
      </c>
    </row>
    <row r="2005" spans="11:27" customFormat="1">
      <c r="K2005">
        <f>IF(ISNUMBER(SEARCH($A$3,L2005)),MAX($K$1:K2004)+1,0)</f>
        <v>0</v>
      </c>
      <c r="L2005" t="s">
        <v>3941</v>
      </c>
      <c r="M2005" t="s">
        <v>3942</v>
      </c>
      <c r="Z2005" s="32" t="str">
        <f>IFERROR(VLOOKUP(ROWS($Z$2:Z2005),K2005:$L$6000,2,0),"")</f>
        <v/>
      </c>
      <c r="AA2005" t="str">
        <f>IFERROR(VLOOKUP(ROWS($AA$2:AA2005),K2005:$M$6000,3,0),"")</f>
        <v/>
      </c>
    </row>
    <row r="2006" spans="11:27" customFormat="1">
      <c r="K2006">
        <f>IF(ISNUMBER(SEARCH($A$3,L2006)),MAX($K$1:K2005)+1,0)</f>
        <v>0</v>
      </c>
      <c r="L2006" t="s">
        <v>3941</v>
      </c>
      <c r="M2006" t="s">
        <v>3940</v>
      </c>
      <c r="Z2006" s="32" t="str">
        <f>IFERROR(VLOOKUP(ROWS($Z$2:Z2006),K2006:$L$6000,2,0),"")</f>
        <v/>
      </c>
      <c r="AA2006" t="str">
        <f>IFERROR(VLOOKUP(ROWS($AA$2:AA2006),K2006:$M$6000,3,0),"")</f>
        <v/>
      </c>
    </row>
    <row r="2007" spans="11:27" customFormat="1">
      <c r="K2007">
        <f>IF(ISNUMBER(SEARCH($A$3,L2007)),MAX($K$1:K2006)+1,0)</f>
        <v>0</v>
      </c>
      <c r="L2007" t="s">
        <v>3938</v>
      </c>
      <c r="M2007" t="s">
        <v>3939</v>
      </c>
      <c r="Z2007" s="32" t="str">
        <f>IFERROR(VLOOKUP(ROWS($Z$2:Z2007),K2007:$L$6000,2,0),"")</f>
        <v/>
      </c>
      <c r="AA2007" t="str">
        <f>IFERROR(VLOOKUP(ROWS($AA$2:AA2007),K2007:$M$6000,3,0),"")</f>
        <v/>
      </c>
    </row>
    <row r="2008" spans="11:27" customFormat="1">
      <c r="K2008">
        <f>IF(ISNUMBER(SEARCH($A$3,L2008)),MAX($K$1:K2007)+1,0)</f>
        <v>0</v>
      </c>
      <c r="L2008" t="s">
        <v>3938</v>
      </c>
      <c r="M2008" t="s">
        <v>3937</v>
      </c>
      <c r="Z2008" s="32" t="str">
        <f>IFERROR(VLOOKUP(ROWS($Z$2:Z2008),K2008:$L$6000,2,0),"")</f>
        <v/>
      </c>
      <c r="AA2008" t="str">
        <f>IFERROR(VLOOKUP(ROWS($AA$2:AA2008),K2008:$M$6000,3,0),"")</f>
        <v/>
      </c>
    </row>
    <row r="2009" spans="11:27" customFormat="1">
      <c r="K2009">
        <f>IF(ISNUMBER(SEARCH($A$3,L2009)),MAX($K$1:K2008)+1,0)</f>
        <v>0</v>
      </c>
      <c r="L2009" t="s">
        <v>3936</v>
      </c>
      <c r="M2009" t="s">
        <v>3935</v>
      </c>
      <c r="Z2009" s="32" t="str">
        <f>IFERROR(VLOOKUP(ROWS($Z$2:Z2009),K2009:$L$6000,2,0),"")</f>
        <v/>
      </c>
      <c r="AA2009" t="str">
        <f>IFERROR(VLOOKUP(ROWS($AA$2:AA2009),K2009:$M$6000,3,0),"")</f>
        <v/>
      </c>
    </row>
    <row r="2010" spans="11:27" customFormat="1">
      <c r="K2010">
        <f>IF(ISNUMBER(SEARCH($A$3,L2010)),MAX($K$1:K2009)+1,0)</f>
        <v>0</v>
      </c>
      <c r="L2010" t="s">
        <v>3934</v>
      </c>
      <c r="M2010" t="s">
        <v>3933</v>
      </c>
      <c r="Z2010" s="32" t="str">
        <f>IFERROR(VLOOKUP(ROWS($Z$2:Z2010),K2010:$L$6000,2,0),"")</f>
        <v/>
      </c>
      <c r="AA2010" t="str">
        <f>IFERROR(VLOOKUP(ROWS($AA$2:AA2010),K2010:$M$6000,3,0),"")</f>
        <v/>
      </c>
    </row>
    <row r="2011" spans="11:27" customFormat="1">
      <c r="K2011">
        <f>IF(ISNUMBER(SEARCH($A$3,L2011)),MAX($K$1:K2010)+1,0)</f>
        <v>0</v>
      </c>
      <c r="L2011" t="s">
        <v>3931</v>
      </c>
      <c r="M2011" t="s">
        <v>3932</v>
      </c>
      <c r="Z2011" s="32" t="str">
        <f>IFERROR(VLOOKUP(ROWS($Z$2:Z2011),K2011:$L$6000,2,0),"")</f>
        <v/>
      </c>
      <c r="AA2011" t="str">
        <f>IFERROR(VLOOKUP(ROWS($AA$2:AA2011),K2011:$M$6000,3,0),"")</f>
        <v/>
      </c>
    </row>
    <row r="2012" spans="11:27" customFormat="1">
      <c r="K2012">
        <f>IF(ISNUMBER(SEARCH($A$3,L2012)),MAX($K$1:K2011)+1,0)</f>
        <v>0</v>
      </c>
      <c r="L2012" t="s">
        <v>3931</v>
      </c>
      <c r="M2012" t="s">
        <v>3930</v>
      </c>
      <c r="Z2012" s="32" t="str">
        <f>IFERROR(VLOOKUP(ROWS($Z$2:Z2012),K2012:$L$6000,2,0),"")</f>
        <v/>
      </c>
      <c r="AA2012" t="str">
        <f>IFERROR(VLOOKUP(ROWS($AA$2:AA2012),K2012:$M$6000,3,0),"")</f>
        <v/>
      </c>
    </row>
    <row r="2013" spans="11:27" customFormat="1">
      <c r="K2013">
        <f>IF(ISNUMBER(SEARCH($A$3,L2013)),MAX($K$1:K2012)+1,0)</f>
        <v>0</v>
      </c>
      <c r="L2013" t="s">
        <v>3929</v>
      </c>
      <c r="M2013" t="s">
        <v>3928</v>
      </c>
      <c r="Z2013" s="32" t="str">
        <f>IFERROR(VLOOKUP(ROWS($Z$2:Z2013),K2013:$L$6000,2,0),"")</f>
        <v/>
      </c>
      <c r="AA2013" t="str">
        <f>IFERROR(VLOOKUP(ROWS($AA$2:AA2013),K2013:$M$6000,3,0),"")</f>
        <v/>
      </c>
    </row>
    <row r="2014" spans="11:27" customFormat="1">
      <c r="K2014">
        <f>IF(ISNUMBER(SEARCH($A$3,L2014)),MAX($K$1:K2013)+1,0)</f>
        <v>0</v>
      </c>
      <c r="L2014" t="s">
        <v>3927</v>
      </c>
      <c r="M2014" t="s">
        <v>3926</v>
      </c>
      <c r="Z2014" s="32" t="str">
        <f>IFERROR(VLOOKUP(ROWS($Z$2:Z2014),K2014:$L$6000,2,0),"")</f>
        <v/>
      </c>
      <c r="AA2014" t="str">
        <f>IFERROR(VLOOKUP(ROWS($AA$2:AA2014),K2014:$M$6000,3,0),"")</f>
        <v/>
      </c>
    </row>
    <row r="2015" spans="11:27" customFormat="1">
      <c r="K2015">
        <f>IF(ISNUMBER(SEARCH($A$3,L2015)),MAX($K$1:K2014)+1,0)</f>
        <v>0</v>
      </c>
      <c r="L2015" t="s">
        <v>3924</v>
      </c>
      <c r="M2015" t="s">
        <v>3925</v>
      </c>
      <c r="Z2015" s="32" t="str">
        <f>IFERROR(VLOOKUP(ROWS($Z$2:Z2015),K2015:$L$6000,2,0),"")</f>
        <v/>
      </c>
      <c r="AA2015" t="str">
        <f>IFERROR(VLOOKUP(ROWS($AA$2:AA2015),K2015:$M$6000,3,0),"")</f>
        <v/>
      </c>
    </row>
    <row r="2016" spans="11:27" customFormat="1">
      <c r="K2016">
        <f>IF(ISNUMBER(SEARCH($A$3,L2016)),MAX($K$1:K2015)+1,0)</f>
        <v>0</v>
      </c>
      <c r="L2016" t="s">
        <v>3924</v>
      </c>
      <c r="M2016" t="s">
        <v>3923</v>
      </c>
      <c r="Z2016" s="32" t="str">
        <f>IFERROR(VLOOKUP(ROWS($Z$2:Z2016),K2016:$L$6000,2,0),"")</f>
        <v/>
      </c>
      <c r="AA2016" t="str">
        <f>IFERROR(VLOOKUP(ROWS($AA$2:AA2016),K2016:$M$6000,3,0),"")</f>
        <v/>
      </c>
    </row>
    <row r="2017" spans="11:27" customFormat="1">
      <c r="K2017">
        <f>IF(ISNUMBER(SEARCH($A$3,L2017)),MAX($K$1:K2016)+1,0)</f>
        <v>0</v>
      </c>
      <c r="L2017" t="s">
        <v>3921</v>
      </c>
      <c r="M2017" t="s">
        <v>3922</v>
      </c>
      <c r="Z2017" s="32" t="str">
        <f>IFERROR(VLOOKUP(ROWS($Z$2:Z2017),K2017:$L$6000,2,0),"")</f>
        <v/>
      </c>
      <c r="AA2017" t="str">
        <f>IFERROR(VLOOKUP(ROWS($AA$2:AA2017),K2017:$M$6000,3,0),"")</f>
        <v/>
      </c>
    </row>
    <row r="2018" spans="11:27" customFormat="1">
      <c r="K2018">
        <f>IF(ISNUMBER(SEARCH($A$3,L2018)),MAX($K$1:K2017)+1,0)</f>
        <v>0</v>
      </c>
      <c r="L2018" t="s">
        <v>3921</v>
      </c>
      <c r="M2018" t="s">
        <v>3920</v>
      </c>
      <c r="Z2018" s="32" t="str">
        <f>IFERROR(VLOOKUP(ROWS($Z$2:Z2018),K2018:$L$6000,2,0),"")</f>
        <v/>
      </c>
      <c r="AA2018" t="str">
        <f>IFERROR(VLOOKUP(ROWS($AA$2:AA2018),K2018:$M$6000,3,0),"")</f>
        <v/>
      </c>
    </row>
    <row r="2019" spans="11:27" customFormat="1">
      <c r="K2019">
        <f>IF(ISNUMBER(SEARCH($A$3,L2019)),MAX($K$1:K2018)+1,0)</f>
        <v>0</v>
      </c>
      <c r="L2019" t="s">
        <v>3918</v>
      </c>
      <c r="M2019" t="s">
        <v>3919</v>
      </c>
      <c r="Z2019" s="32" t="str">
        <f>IFERROR(VLOOKUP(ROWS($Z$2:Z2019),K2019:$L$6000,2,0),"")</f>
        <v/>
      </c>
      <c r="AA2019" t="str">
        <f>IFERROR(VLOOKUP(ROWS($AA$2:AA2019),K2019:$M$6000,3,0),"")</f>
        <v/>
      </c>
    </row>
    <row r="2020" spans="11:27" customFormat="1">
      <c r="K2020">
        <f>IF(ISNUMBER(SEARCH($A$3,L2020)),MAX($K$1:K2019)+1,0)</f>
        <v>0</v>
      </c>
      <c r="L2020" t="s">
        <v>3918</v>
      </c>
      <c r="M2020" t="s">
        <v>3917</v>
      </c>
      <c r="Z2020" s="32" t="str">
        <f>IFERROR(VLOOKUP(ROWS($Z$2:Z2020),K2020:$L$6000,2,0),"")</f>
        <v/>
      </c>
      <c r="AA2020" t="str">
        <f>IFERROR(VLOOKUP(ROWS($AA$2:AA2020),K2020:$M$6000,3,0),"")</f>
        <v/>
      </c>
    </row>
    <row r="2021" spans="11:27" customFormat="1">
      <c r="K2021">
        <f>IF(ISNUMBER(SEARCH($A$3,L2021)),MAX($K$1:K2020)+1,0)</f>
        <v>0</v>
      </c>
      <c r="L2021" t="s">
        <v>3915</v>
      </c>
      <c r="M2021" t="s">
        <v>3916</v>
      </c>
      <c r="Z2021" s="32" t="str">
        <f>IFERROR(VLOOKUP(ROWS($Z$2:Z2021),K2021:$L$6000,2,0),"")</f>
        <v/>
      </c>
      <c r="AA2021" t="str">
        <f>IFERROR(VLOOKUP(ROWS($AA$2:AA2021),K2021:$M$6000,3,0),"")</f>
        <v/>
      </c>
    </row>
    <row r="2022" spans="11:27" customFormat="1">
      <c r="K2022">
        <f>IF(ISNUMBER(SEARCH($A$3,L2022)),MAX($K$1:K2021)+1,0)</f>
        <v>0</v>
      </c>
      <c r="L2022" t="s">
        <v>3915</v>
      </c>
      <c r="M2022" t="s">
        <v>3914</v>
      </c>
      <c r="Z2022" s="32" t="str">
        <f>IFERROR(VLOOKUP(ROWS($Z$2:Z2022),K2022:$L$6000,2,0),"")</f>
        <v/>
      </c>
      <c r="AA2022" t="str">
        <f>IFERROR(VLOOKUP(ROWS($AA$2:AA2022),K2022:$M$6000,3,0),"")</f>
        <v/>
      </c>
    </row>
    <row r="2023" spans="11:27" customFormat="1">
      <c r="K2023">
        <f>IF(ISNUMBER(SEARCH($A$3,L2023)),MAX($K$1:K2022)+1,0)</f>
        <v>0</v>
      </c>
      <c r="L2023" t="s">
        <v>3913</v>
      </c>
      <c r="M2023" t="s">
        <v>3912</v>
      </c>
      <c r="Z2023" s="32" t="str">
        <f>IFERROR(VLOOKUP(ROWS($Z$2:Z2023),K2023:$L$6000,2,0),"")</f>
        <v/>
      </c>
      <c r="AA2023" t="str">
        <f>IFERROR(VLOOKUP(ROWS($AA$2:AA2023),K2023:$M$6000,3,0),"")</f>
        <v/>
      </c>
    </row>
    <row r="2024" spans="11:27" customFormat="1">
      <c r="K2024">
        <f>IF(ISNUMBER(SEARCH($A$3,L2024)),MAX($K$1:K2023)+1,0)</f>
        <v>0</v>
      </c>
      <c r="L2024" t="s">
        <v>3911</v>
      </c>
      <c r="M2024" t="s">
        <v>3910</v>
      </c>
      <c r="Z2024" s="32" t="str">
        <f>IFERROR(VLOOKUP(ROWS($Z$2:Z2024),K2024:$L$6000,2,0),"")</f>
        <v/>
      </c>
      <c r="AA2024" t="str">
        <f>IFERROR(VLOOKUP(ROWS($AA$2:AA2024),K2024:$M$6000,3,0),"")</f>
        <v/>
      </c>
    </row>
    <row r="2025" spans="11:27" customFormat="1">
      <c r="K2025">
        <f>IF(ISNUMBER(SEARCH($A$3,L2025)),MAX($K$1:K2024)+1,0)</f>
        <v>0</v>
      </c>
      <c r="L2025" t="s">
        <v>3909</v>
      </c>
      <c r="M2025" t="s">
        <v>3908</v>
      </c>
      <c r="Z2025" s="32" t="str">
        <f>IFERROR(VLOOKUP(ROWS($Z$2:Z2025),K2025:$L$6000,2,0),"")</f>
        <v/>
      </c>
      <c r="AA2025" t="str">
        <f>IFERROR(VLOOKUP(ROWS($AA$2:AA2025),K2025:$M$6000,3,0),"")</f>
        <v/>
      </c>
    </row>
    <row r="2026" spans="11:27" customFormat="1">
      <c r="K2026">
        <f>IF(ISNUMBER(SEARCH($A$3,L2026)),MAX($K$1:K2025)+1,0)</f>
        <v>0</v>
      </c>
      <c r="L2026" t="s">
        <v>3907</v>
      </c>
      <c r="M2026" t="s">
        <v>3906</v>
      </c>
      <c r="Z2026" s="32" t="str">
        <f>IFERROR(VLOOKUP(ROWS($Z$2:Z2026),K2026:$L$6000,2,0),"")</f>
        <v/>
      </c>
      <c r="AA2026" t="str">
        <f>IFERROR(VLOOKUP(ROWS($AA$2:AA2026),K2026:$M$6000,3,0),"")</f>
        <v/>
      </c>
    </row>
    <row r="2027" spans="11:27" customFormat="1">
      <c r="K2027">
        <f>IF(ISNUMBER(SEARCH($A$3,L2027)),MAX($K$1:K2026)+1,0)</f>
        <v>0</v>
      </c>
      <c r="L2027" t="s">
        <v>3905</v>
      </c>
      <c r="M2027" t="s">
        <v>3904</v>
      </c>
      <c r="Z2027" s="32" t="str">
        <f>IFERROR(VLOOKUP(ROWS($Z$2:Z2027),K2027:$L$6000,2,0),"")</f>
        <v/>
      </c>
      <c r="AA2027" t="str">
        <f>IFERROR(VLOOKUP(ROWS($AA$2:AA2027),K2027:$M$6000,3,0),"")</f>
        <v/>
      </c>
    </row>
    <row r="2028" spans="11:27" customFormat="1">
      <c r="K2028">
        <f>IF(ISNUMBER(SEARCH($A$3,L2028)),MAX($K$1:K2027)+1,0)</f>
        <v>0</v>
      </c>
      <c r="L2028" t="s">
        <v>3903</v>
      </c>
      <c r="M2028" t="s">
        <v>3902</v>
      </c>
      <c r="Z2028" s="32" t="str">
        <f>IFERROR(VLOOKUP(ROWS($Z$2:Z2028),K2028:$L$6000,2,0),"")</f>
        <v/>
      </c>
      <c r="AA2028" t="str">
        <f>IFERROR(VLOOKUP(ROWS($AA$2:AA2028),K2028:$M$6000,3,0),"")</f>
        <v/>
      </c>
    </row>
    <row r="2029" spans="11:27" customFormat="1">
      <c r="K2029">
        <f>IF(ISNUMBER(SEARCH($A$3,L2029)),MAX($K$1:K2028)+1,0)</f>
        <v>0</v>
      </c>
      <c r="L2029" t="s">
        <v>3901</v>
      </c>
      <c r="M2029" t="s">
        <v>3900</v>
      </c>
      <c r="Z2029" s="32" t="str">
        <f>IFERROR(VLOOKUP(ROWS($Z$2:Z2029),K2029:$L$6000,2,0),"")</f>
        <v/>
      </c>
      <c r="AA2029" t="str">
        <f>IFERROR(VLOOKUP(ROWS($AA$2:AA2029),K2029:$M$6000,3,0),"")</f>
        <v/>
      </c>
    </row>
    <row r="2030" spans="11:27" customFormat="1">
      <c r="K2030">
        <f>IF(ISNUMBER(SEARCH($A$3,L2030)),MAX($K$1:K2029)+1,0)</f>
        <v>0</v>
      </c>
      <c r="L2030" t="s">
        <v>3899</v>
      </c>
      <c r="M2030" t="s">
        <v>3898</v>
      </c>
      <c r="Z2030" s="32" t="str">
        <f>IFERROR(VLOOKUP(ROWS($Z$2:Z2030),K2030:$L$6000,2,0),"")</f>
        <v/>
      </c>
      <c r="AA2030" t="str">
        <f>IFERROR(VLOOKUP(ROWS($AA$2:AA2030),K2030:$M$6000,3,0),"")</f>
        <v/>
      </c>
    </row>
    <row r="2031" spans="11:27" customFormat="1">
      <c r="K2031">
        <f>IF(ISNUMBER(SEARCH($A$3,L2031)),MAX($K$1:K2030)+1,0)</f>
        <v>0</v>
      </c>
      <c r="L2031" t="s">
        <v>3896</v>
      </c>
      <c r="M2031" t="s">
        <v>3897</v>
      </c>
      <c r="Z2031" s="32" t="str">
        <f>IFERROR(VLOOKUP(ROWS($Z$2:Z2031),K2031:$L$6000,2,0),"")</f>
        <v/>
      </c>
      <c r="AA2031" t="str">
        <f>IFERROR(VLOOKUP(ROWS($AA$2:AA2031),K2031:$M$6000,3,0),"")</f>
        <v/>
      </c>
    </row>
    <row r="2032" spans="11:27" customFormat="1">
      <c r="K2032">
        <f>IF(ISNUMBER(SEARCH($A$3,L2032)),MAX($K$1:K2031)+1,0)</f>
        <v>0</v>
      </c>
      <c r="L2032" t="s">
        <v>3896</v>
      </c>
      <c r="M2032" t="s">
        <v>3895</v>
      </c>
      <c r="Z2032" s="32" t="str">
        <f>IFERROR(VLOOKUP(ROWS($Z$2:Z2032),K2032:$L$6000,2,0),"")</f>
        <v/>
      </c>
      <c r="AA2032" t="str">
        <f>IFERROR(VLOOKUP(ROWS($AA$2:AA2032),K2032:$M$6000,3,0),"")</f>
        <v/>
      </c>
    </row>
    <row r="2033" spans="11:27" customFormat="1">
      <c r="K2033">
        <f>IF(ISNUMBER(SEARCH($A$3,L2033)),MAX($K$1:K2032)+1,0)</f>
        <v>0</v>
      </c>
      <c r="L2033" t="s">
        <v>3894</v>
      </c>
      <c r="M2033" t="s">
        <v>3893</v>
      </c>
      <c r="Z2033" s="32" t="str">
        <f>IFERROR(VLOOKUP(ROWS($Z$2:Z2033),K2033:$L$6000,2,0),"")</f>
        <v/>
      </c>
      <c r="AA2033" t="str">
        <f>IFERROR(VLOOKUP(ROWS($AA$2:AA2033),K2033:$M$6000,3,0),"")</f>
        <v/>
      </c>
    </row>
    <row r="2034" spans="11:27" customFormat="1">
      <c r="K2034">
        <f>IF(ISNUMBER(SEARCH($A$3,L2034)),MAX($K$1:K2033)+1,0)</f>
        <v>0</v>
      </c>
      <c r="L2034" t="s">
        <v>3891</v>
      </c>
      <c r="M2034" t="s">
        <v>3892</v>
      </c>
      <c r="Z2034" s="32" t="str">
        <f>IFERROR(VLOOKUP(ROWS($Z$2:Z2034),K2034:$L$6000,2,0),"")</f>
        <v/>
      </c>
      <c r="AA2034" t="str">
        <f>IFERROR(VLOOKUP(ROWS($AA$2:AA2034),K2034:$M$6000,3,0),"")</f>
        <v/>
      </c>
    </row>
    <row r="2035" spans="11:27" customFormat="1">
      <c r="K2035">
        <f>IF(ISNUMBER(SEARCH($A$3,L2035)),MAX($K$1:K2034)+1,0)</f>
        <v>0</v>
      </c>
      <c r="L2035" t="s">
        <v>3891</v>
      </c>
      <c r="M2035" t="s">
        <v>3890</v>
      </c>
      <c r="Z2035" s="32" t="str">
        <f>IFERROR(VLOOKUP(ROWS($Z$2:Z2035),K2035:$L$6000,2,0),"")</f>
        <v/>
      </c>
      <c r="AA2035" t="str">
        <f>IFERROR(VLOOKUP(ROWS($AA$2:AA2035),K2035:$M$6000,3,0),"")</f>
        <v/>
      </c>
    </row>
    <row r="2036" spans="11:27" customFormat="1">
      <c r="K2036">
        <f>IF(ISNUMBER(SEARCH($A$3,L2036)),MAX($K$1:K2035)+1,0)</f>
        <v>0</v>
      </c>
      <c r="L2036" t="s">
        <v>3889</v>
      </c>
      <c r="M2036" t="s">
        <v>3888</v>
      </c>
      <c r="Z2036" s="32" t="str">
        <f>IFERROR(VLOOKUP(ROWS($Z$2:Z2036),K2036:$L$6000,2,0),"")</f>
        <v/>
      </c>
      <c r="AA2036" t="str">
        <f>IFERROR(VLOOKUP(ROWS($AA$2:AA2036),K2036:$M$6000,3,0),"")</f>
        <v/>
      </c>
    </row>
    <row r="2037" spans="11:27" customFormat="1">
      <c r="K2037">
        <f>IF(ISNUMBER(SEARCH($A$3,L2037)),MAX($K$1:K2036)+1,0)</f>
        <v>0</v>
      </c>
      <c r="L2037" t="s">
        <v>3886</v>
      </c>
      <c r="M2037" t="s">
        <v>3887</v>
      </c>
      <c r="Z2037" s="32" t="str">
        <f>IFERROR(VLOOKUP(ROWS($Z$2:Z2037),K2037:$L$6000,2,0),"")</f>
        <v/>
      </c>
      <c r="AA2037" t="str">
        <f>IFERROR(VLOOKUP(ROWS($AA$2:AA2037),K2037:$M$6000,3,0),"")</f>
        <v/>
      </c>
    </row>
    <row r="2038" spans="11:27" customFormat="1">
      <c r="K2038">
        <f>IF(ISNUMBER(SEARCH($A$3,L2038)),MAX($K$1:K2037)+1,0)</f>
        <v>0</v>
      </c>
      <c r="L2038" t="s">
        <v>3886</v>
      </c>
      <c r="M2038" t="s">
        <v>3885</v>
      </c>
      <c r="Z2038" s="32" t="str">
        <f>IFERROR(VLOOKUP(ROWS($Z$2:Z2038),K2038:$L$6000,2,0),"")</f>
        <v/>
      </c>
      <c r="AA2038" t="str">
        <f>IFERROR(VLOOKUP(ROWS($AA$2:AA2038),K2038:$M$6000,3,0),"")</f>
        <v/>
      </c>
    </row>
    <row r="2039" spans="11:27" customFormat="1">
      <c r="K2039">
        <f>IF(ISNUMBER(SEARCH($A$3,L2039)),MAX($K$1:K2038)+1,0)</f>
        <v>0</v>
      </c>
      <c r="L2039" t="s">
        <v>3884</v>
      </c>
      <c r="M2039" t="s">
        <v>3883</v>
      </c>
      <c r="Z2039" s="32" t="str">
        <f>IFERROR(VLOOKUP(ROWS($Z$2:Z2039),K2039:$L$6000,2,0),"")</f>
        <v/>
      </c>
      <c r="AA2039" t="str">
        <f>IFERROR(VLOOKUP(ROWS($AA$2:AA2039),K2039:$M$6000,3,0),"")</f>
        <v/>
      </c>
    </row>
    <row r="2040" spans="11:27" customFormat="1">
      <c r="K2040">
        <f>IF(ISNUMBER(SEARCH($A$3,L2040)),MAX($K$1:K2039)+1,0)</f>
        <v>0</v>
      </c>
      <c r="L2040" t="s">
        <v>3882</v>
      </c>
      <c r="M2040" t="s">
        <v>3881</v>
      </c>
      <c r="Z2040" s="32" t="str">
        <f>IFERROR(VLOOKUP(ROWS($Z$2:Z2040),K2040:$L$6000,2,0),"")</f>
        <v/>
      </c>
      <c r="AA2040" t="str">
        <f>IFERROR(VLOOKUP(ROWS($AA$2:AA2040),K2040:$M$6000,3,0),"")</f>
        <v/>
      </c>
    </row>
    <row r="2041" spans="11:27" customFormat="1">
      <c r="K2041">
        <f>IF(ISNUMBER(SEARCH($A$3,L2041)),MAX($K$1:K2040)+1,0)</f>
        <v>0</v>
      </c>
      <c r="L2041" t="s">
        <v>3880</v>
      </c>
      <c r="M2041" t="s">
        <v>3879</v>
      </c>
      <c r="Z2041" s="32" t="str">
        <f>IFERROR(VLOOKUP(ROWS($Z$2:Z2041),K2041:$L$6000,2,0),"")</f>
        <v/>
      </c>
      <c r="AA2041" t="str">
        <f>IFERROR(VLOOKUP(ROWS($AA$2:AA2041),K2041:$M$6000,3,0),"")</f>
        <v/>
      </c>
    </row>
    <row r="2042" spans="11:27" customFormat="1">
      <c r="K2042">
        <f>IF(ISNUMBER(SEARCH($A$3,L2042)),MAX($K$1:K2041)+1,0)</f>
        <v>0</v>
      </c>
      <c r="L2042" t="s">
        <v>3878</v>
      </c>
      <c r="M2042" t="s">
        <v>3877</v>
      </c>
      <c r="Z2042" s="32" t="str">
        <f>IFERROR(VLOOKUP(ROWS($Z$2:Z2042),K2042:$L$6000,2,0),"")</f>
        <v/>
      </c>
      <c r="AA2042" t="str">
        <f>IFERROR(VLOOKUP(ROWS($AA$2:AA2042),K2042:$M$6000,3,0),"")</f>
        <v/>
      </c>
    </row>
    <row r="2043" spans="11:27" customFormat="1">
      <c r="K2043">
        <f>IF(ISNUMBER(SEARCH($A$3,L2043)),MAX($K$1:K2042)+1,0)</f>
        <v>0</v>
      </c>
      <c r="L2043" t="s">
        <v>3876</v>
      </c>
      <c r="M2043" t="s">
        <v>3875</v>
      </c>
      <c r="Z2043" s="32" t="str">
        <f>IFERROR(VLOOKUP(ROWS($Z$2:Z2043),K2043:$L$6000,2,0),"")</f>
        <v/>
      </c>
      <c r="AA2043" t="str">
        <f>IFERROR(VLOOKUP(ROWS($AA$2:AA2043),K2043:$M$6000,3,0),"")</f>
        <v/>
      </c>
    </row>
    <row r="2044" spans="11:27" customFormat="1">
      <c r="K2044">
        <f>IF(ISNUMBER(SEARCH($A$3,L2044)),MAX($K$1:K2043)+1,0)</f>
        <v>0</v>
      </c>
      <c r="L2044" t="s">
        <v>3874</v>
      </c>
      <c r="M2044" t="s">
        <v>3873</v>
      </c>
      <c r="Z2044" s="32" t="str">
        <f>IFERROR(VLOOKUP(ROWS($Z$2:Z2044),K2044:$L$6000,2,0),"")</f>
        <v/>
      </c>
      <c r="AA2044" t="str">
        <f>IFERROR(VLOOKUP(ROWS($AA$2:AA2044),K2044:$M$6000,3,0),"")</f>
        <v/>
      </c>
    </row>
    <row r="2045" spans="11:27" customFormat="1">
      <c r="K2045">
        <f>IF(ISNUMBER(SEARCH($A$3,L2045)),MAX($K$1:K2044)+1,0)</f>
        <v>0</v>
      </c>
      <c r="L2045" t="s">
        <v>3871</v>
      </c>
      <c r="M2045" t="s">
        <v>3872</v>
      </c>
      <c r="Z2045" s="32" t="str">
        <f>IFERROR(VLOOKUP(ROWS($Z$2:Z2045),K2045:$L$6000,2,0),"")</f>
        <v/>
      </c>
      <c r="AA2045" t="str">
        <f>IFERROR(VLOOKUP(ROWS($AA$2:AA2045),K2045:$M$6000,3,0),"")</f>
        <v/>
      </c>
    </row>
    <row r="2046" spans="11:27" customFormat="1">
      <c r="K2046">
        <f>IF(ISNUMBER(SEARCH($A$3,L2046)),MAX($K$1:K2045)+1,0)</f>
        <v>0</v>
      </c>
      <c r="L2046" t="s">
        <v>3871</v>
      </c>
      <c r="M2046" t="s">
        <v>3870</v>
      </c>
      <c r="Z2046" s="32" t="str">
        <f>IFERROR(VLOOKUP(ROWS($Z$2:Z2046),K2046:$L$6000,2,0),"")</f>
        <v/>
      </c>
      <c r="AA2046" t="str">
        <f>IFERROR(VLOOKUP(ROWS($AA$2:AA2046),K2046:$M$6000,3,0),"")</f>
        <v/>
      </c>
    </row>
    <row r="2047" spans="11:27" customFormat="1">
      <c r="K2047">
        <f>IF(ISNUMBER(SEARCH($A$3,L2047)),MAX($K$1:K2046)+1,0)</f>
        <v>0</v>
      </c>
      <c r="L2047" t="s">
        <v>3869</v>
      </c>
      <c r="M2047" t="s">
        <v>3868</v>
      </c>
      <c r="Z2047" s="32" t="str">
        <f>IFERROR(VLOOKUP(ROWS($Z$2:Z2047),K2047:$L$6000,2,0),"")</f>
        <v/>
      </c>
      <c r="AA2047" t="str">
        <f>IFERROR(VLOOKUP(ROWS($AA$2:AA2047),K2047:$M$6000,3,0),"")</f>
        <v/>
      </c>
    </row>
    <row r="2048" spans="11:27" customFormat="1">
      <c r="K2048">
        <f>IF(ISNUMBER(SEARCH($A$3,L2048)),MAX($K$1:K2047)+1,0)</f>
        <v>0</v>
      </c>
      <c r="L2048" t="s">
        <v>3867</v>
      </c>
      <c r="M2048" t="s">
        <v>3866</v>
      </c>
      <c r="Z2048" s="32" t="str">
        <f>IFERROR(VLOOKUP(ROWS($Z$2:Z2048),K2048:$L$6000,2,0),"")</f>
        <v/>
      </c>
      <c r="AA2048" t="str">
        <f>IFERROR(VLOOKUP(ROWS($AA$2:AA2048),K2048:$M$6000,3,0),"")</f>
        <v/>
      </c>
    </row>
    <row r="2049" spans="11:27" customFormat="1">
      <c r="K2049">
        <f>IF(ISNUMBER(SEARCH($A$3,L2049)),MAX($K$1:K2048)+1,0)</f>
        <v>0</v>
      </c>
      <c r="L2049" t="s">
        <v>3865</v>
      </c>
      <c r="M2049" t="s">
        <v>3864</v>
      </c>
      <c r="Z2049" s="32" t="str">
        <f>IFERROR(VLOOKUP(ROWS($Z$2:Z2049),K2049:$L$6000,2,0),"")</f>
        <v/>
      </c>
      <c r="AA2049" t="str">
        <f>IFERROR(VLOOKUP(ROWS($AA$2:AA2049),K2049:$M$6000,3,0),"")</f>
        <v/>
      </c>
    </row>
    <row r="2050" spans="11:27" customFormat="1">
      <c r="K2050">
        <f>IF(ISNUMBER(SEARCH($A$3,L2050)),MAX($K$1:K2049)+1,0)</f>
        <v>0</v>
      </c>
      <c r="L2050" t="s">
        <v>3863</v>
      </c>
      <c r="M2050" t="s">
        <v>3862</v>
      </c>
      <c r="Z2050" s="32" t="str">
        <f>IFERROR(VLOOKUP(ROWS($Z$2:Z2050),K2050:$L$6000,2,0),"")</f>
        <v/>
      </c>
      <c r="AA2050" t="str">
        <f>IFERROR(VLOOKUP(ROWS($AA$2:AA2050),K2050:$M$6000,3,0),"")</f>
        <v/>
      </c>
    </row>
    <row r="2051" spans="11:27" customFormat="1">
      <c r="K2051">
        <f>IF(ISNUMBER(SEARCH($A$3,L2051)),MAX($K$1:K2050)+1,0)</f>
        <v>0</v>
      </c>
      <c r="L2051" t="s">
        <v>3861</v>
      </c>
      <c r="M2051" t="s">
        <v>3860</v>
      </c>
      <c r="Z2051" s="32" t="str">
        <f>IFERROR(VLOOKUP(ROWS($Z$2:Z2051),K2051:$L$6000,2,0),"")</f>
        <v/>
      </c>
      <c r="AA2051" t="str">
        <f>IFERROR(VLOOKUP(ROWS($AA$2:AA2051),K2051:$M$6000,3,0),"")</f>
        <v/>
      </c>
    </row>
    <row r="2052" spans="11:27" customFormat="1">
      <c r="K2052">
        <f>IF(ISNUMBER(SEARCH($A$3,L2052)),MAX($K$1:K2051)+1,0)</f>
        <v>0</v>
      </c>
      <c r="L2052" t="s">
        <v>3858</v>
      </c>
      <c r="M2052" t="s">
        <v>3859</v>
      </c>
      <c r="Z2052" s="32" t="str">
        <f>IFERROR(VLOOKUP(ROWS($Z$2:Z2052),K2052:$L$6000,2,0),"")</f>
        <v/>
      </c>
      <c r="AA2052" t="str">
        <f>IFERROR(VLOOKUP(ROWS($AA$2:AA2052),K2052:$M$6000,3,0),"")</f>
        <v/>
      </c>
    </row>
    <row r="2053" spans="11:27" customFormat="1">
      <c r="K2053">
        <f>IF(ISNUMBER(SEARCH($A$3,L2053)),MAX($K$1:K2052)+1,0)</f>
        <v>0</v>
      </c>
      <c r="L2053" t="s">
        <v>3858</v>
      </c>
      <c r="M2053" t="s">
        <v>3857</v>
      </c>
      <c r="Z2053" s="32" t="str">
        <f>IFERROR(VLOOKUP(ROWS($Z$2:Z2053),K2053:$L$6000,2,0),"")</f>
        <v/>
      </c>
      <c r="AA2053" t="str">
        <f>IFERROR(VLOOKUP(ROWS($AA$2:AA2053),K2053:$M$6000,3,0),"")</f>
        <v/>
      </c>
    </row>
    <row r="2054" spans="11:27" customFormat="1">
      <c r="K2054">
        <f>IF(ISNUMBER(SEARCH($A$3,L2054)),MAX($K$1:K2053)+1,0)</f>
        <v>0</v>
      </c>
      <c r="L2054" t="s">
        <v>3856</v>
      </c>
      <c r="M2054" t="s">
        <v>3855</v>
      </c>
      <c r="Z2054" s="32" t="str">
        <f>IFERROR(VLOOKUP(ROWS($Z$2:Z2054),K2054:$L$6000,2,0),"")</f>
        <v/>
      </c>
      <c r="AA2054" t="str">
        <f>IFERROR(VLOOKUP(ROWS($AA$2:AA2054),K2054:$M$6000,3,0),"")</f>
        <v/>
      </c>
    </row>
    <row r="2055" spans="11:27" customFormat="1">
      <c r="K2055">
        <f>IF(ISNUMBER(SEARCH($A$3,L2055)),MAX($K$1:K2054)+1,0)</f>
        <v>0</v>
      </c>
      <c r="L2055" t="s">
        <v>3853</v>
      </c>
      <c r="M2055" t="s">
        <v>3854</v>
      </c>
      <c r="Z2055" s="32" t="str">
        <f>IFERROR(VLOOKUP(ROWS($Z$2:Z2055),K2055:$L$6000,2,0),"")</f>
        <v/>
      </c>
      <c r="AA2055" t="str">
        <f>IFERROR(VLOOKUP(ROWS($AA$2:AA2055),K2055:$M$6000,3,0),"")</f>
        <v/>
      </c>
    </row>
    <row r="2056" spans="11:27" customFormat="1">
      <c r="K2056">
        <f>IF(ISNUMBER(SEARCH($A$3,L2056)),MAX($K$1:K2055)+1,0)</f>
        <v>0</v>
      </c>
      <c r="L2056" t="s">
        <v>3853</v>
      </c>
      <c r="M2056" t="s">
        <v>3852</v>
      </c>
      <c r="Z2056" s="32" t="str">
        <f>IFERROR(VLOOKUP(ROWS($Z$2:Z2056),K2056:$L$6000,2,0),"")</f>
        <v/>
      </c>
      <c r="AA2056" t="str">
        <f>IFERROR(VLOOKUP(ROWS($AA$2:AA2056),K2056:$M$6000,3,0),"")</f>
        <v/>
      </c>
    </row>
    <row r="2057" spans="11:27" customFormat="1">
      <c r="K2057">
        <f>IF(ISNUMBER(SEARCH($A$3,L2057)),MAX($K$1:K2056)+1,0)</f>
        <v>0</v>
      </c>
      <c r="L2057" t="s">
        <v>3851</v>
      </c>
      <c r="M2057" t="s">
        <v>3850</v>
      </c>
      <c r="Z2057" s="32" t="str">
        <f>IFERROR(VLOOKUP(ROWS($Z$2:Z2057),K2057:$L$6000,2,0),"")</f>
        <v/>
      </c>
      <c r="AA2057" t="str">
        <f>IFERROR(VLOOKUP(ROWS($AA$2:AA2057),K2057:$M$6000,3,0),"")</f>
        <v/>
      </c>
    </row>
    <row r="2058" spans="11:27" customFormat="1">
      <c r="K2058">
        <f>IF(ISNUMBER(SEARCH($A$3,L2058)),MAX($K$1:K2057)+1,0)</f>
        <v>0</v>
      </c>
      <c r="L2058" t="s">
        <v>3848</v>
      </c>
      <c r="M2058" t="s">
        <v>3849</v>
      </c>
      <c r="Z2058" s="32" t="str">
        <f>IFERROR(VLOOKUP(ROWS($Z$2:Z2058),K2058:$L$6000,2,0),"")</f>
        <v/>
      </c>
      <c r="AA2058" t="str">
        <f>IFERROR(VLOOKUP(ROWS($AA$2:AA2058),K2058:$M$6000,3,0),"")</f>
        <v/>
      </c>
    </row>
    <row r="2059" spans="11:27" customFormat="1">
      <c r="K2059">
        <f>IF(ISNUMBER(SEARCH($A$3,L2059)),MAX($K$1:K2058)+1,0)</f>
        <v>0</v>
      </c>
      <c r="L2059" t="s">
        <v>3848</v>
      </c>
      <c r="M2059" t="s">
        <v>3847</v>
      </c>
      <c r="Z2059" s="32" t="str">
        <f>IFERROR(VLOOKUP(ROWS($Z$2:Z2059),K2059:$L$6000,2,0),"")</f>
        <v/>
      </c>
      <c r="AA2059" t="str">
        <f>IFERROR(VLOOKUP(ROWS($AA$2:AA2059),K2059:$M$6000,3,0),"")</f>
        <v/>
      </c>
    </row>
    <row r="2060" spans="11:27" customFormat="1">
      <c r="K2060">
        <f>IF(ISNUMBER(SEARCH($A$3,L2060)),MAX($K$1:K2059)+1,0)</f>
        <v>0</v>
      </c>
      <c r="L2060" t="s">
        <v>3845</v>
      </c>
      <c r="M2060" t="s">
        <v>3846</v>
      </c>
      <c r="Z2060" s="32" t="str">
        <f>IFERROR(VLOOKUP(ROWS($Z$2:Z2060),K2060:$L$6000,2,0),"")</f>
        <v/>
      </c>
      <c r="AA2060" t="str">
        <f>IFERROR(VLOOKUP(ROWS($AA$2:AA2060),K2060:$M$6000,3,0),"")</f>
        <v/>
      </c>
    </row>
    <row r="2061" spans="11:27" customFormat="1">
      <c r="K2061">
        <f>IF(ISNUMBER(SEARCH($A$3,L2061)),MAX($K$1:K2060)+1,0)</f>
        <v>0</v>
      </c>
      <c r="L2061" t="s">
        <v>3845</v>
      </c>
      <c r="M2061" t="s">
        <v>3844</v>
      </c>
      <c r="Z2061" s="32" t="str">
        <f>IFERROR(VLOOKUP(ROWS($Z$2:Z2061),K2061:$L$6000,2,0),"")</f>
        <v/>
      </c>
      <c r="AA2061" t="str">
        <f>IFERROR(VLOOKUP(ROWS($AA$2:AA2061),K2061:$M$6000,3,0),"")</f>
        <v/>
      </c>
    </row>
    <row r="2062" spans="11:27" customFormat="1">
      <c r="K2062">
        <f>IF(ISNUMBER(SEARCH($A$3,L2062)),MAX($K$1:K2061)+1,0)</f>
        <v>0</v>
      </c>
      <c r="L2062" t="s">
        <v>3843</v>
      </c>
      <c r="M2062" t="s">
        <v>3842</v>
      </c>
      <c r="Z2062" s="32" t="str">
        <f>IFERROR(VLOOKUP(ROWS($Z$2:Z2062),K2062:$L$6000,2,0),"")</f>
        <v/>
      </c>
      <c r="AA2062" t="str">
        <f>IFERROR(VLOOKUP(ROWS($AA$2:AA2062),K2062:$M$6000,3,0),"")</f>
        <v/>
      </c>
    </row>
    <row r="2063" spans="11:27" customFormat="1">
      <c r="K2063">
        <f>IF(ISNUMBER(SEARCH($A$3,L2063)),MAX($K$1:K2062)+1,0)</f>
        <v>0</v>
      </c>
      <c r="L2063" t="s">
        <v>3840</v>
      </c>
      <c r="M2063" t="s">
        <v>3841</v>
      </c>
      <c r="Z2063" s="32" t="str">
        <f>IFERROR(VLOOKUP(ROWS($Z$2:Z2063),K2063:$L$6000,2,0),"")</f>
        <v/>
      </c>
      <c r="AA2063" t="str">
        <f>IFERROR(VLOOKUP(ROWS($AA$2:AA2063),K2063:$M$6000,3,0),"")</f>
        <v/>
      </c>
    </row>
    <row r="2064" spans="11:27" customFormat="1">
      <c r="K2064">
        <f>IF(ISNUMBER(SEARCH($A$3,L2064)),MAX($K$1:K2063)+1,0)</f>
        <v>0</v>
      </c>
      <c r="L2064" t="s">
        <v>3840</v>
      </c>
      <c r="M2064" t="s">
        <v>3839</v>
      </c>
      <c r="Z2064" s="32" t="str">
        <f>IFERROR(VLOOKUP(ROWS($Z$2:Z2064),K2064:$L$6000,2,0),"")</f>
        <v/>
      </c>
      <c r="AA2064" t="str">
        <f>IFERROR(VLOOKUP(ROWS($AA$2:AA2064),K2064:$M$6000,3,0),"")</f>
        <v/>
      </c>
    </row>
    <row r="2065" spans="11:27" customFormat="1">
      <c r="K2065">
        <f>IF(ISNUMBER(SEARCH($A$3,L2065)),MAX($K$1:K2064)+1,0)</f>
        <v>0</v>
      </c>
      <c r="L2065" t="s">
        <v>3837</v>
      </c>
      <c r="M2065" t="s">
        <v>3838</v>
      </c>
      <c r="Z2065" s="32" t="str">
        <f>IFERROR(VLOOKUP(ROWS($Z$2:Z2065),K2065:$L$6000,2,0),"")</f>
        <v/>
      </c>
      <c r="AA2065" t="str">
        <f>IFERROR(VLOOKUP(ROWS($AA$2:AA2065),K2065:$M$6000,3,0),"")</f>
        <v/>
      </c>
    </row>
    <row r="2066" spans="11:27" customFormat="1">
      <c r="K2066">
        <f>IF(ISNUMBER(SEARCH($A$3,L2066)),MAX($K$1:K2065)+1,0)</f>
        <v>0</v>
      </c>
      <c r="L2066" t="s">
        <v>3837</v>
      </c>
      <c r="M2066" t="s">
        <v>3836</v>
      </c>
      <c r="Z2066" s="32" t="str">
        <f>IFERROR(VLOOKUP(ROWS($Z$2:Z2066),K2066:$L$6000,2,0),"")</f>
        <v/>
      </c>
      <c r="AA2066" t="str">
        <f>IFERROR(VLOOKUP(ROWS($AA$2:AA2066),K2066:$M$6000,3,0),"")</f>
        <v/>
      </c>
    </row>
    <row r="2067" spans="11:27" customFormat="1">
      <c r="K2067">
        <f>IF(ISNUMBER(SEARCH($A$3,L2067)),MAX($K$1:K2066)+1,0)</f>
        <v>0</v>
      </c>
      <c r="L2067" t="s">
        <v>3835</v>
      </c>
      <c r="M2067" t="s">
        <v>3834</v>
      </c>
      <c r="Z2067" s="32" t="str">
        <f>IFERROR(VLOOKUP(ROWS($Z$2:Z2067),K2067:$L$6000,2,0),"")</f>
        <v/>
      </c>
      <c r="AA2067" t="str">
        <f>IFERROR(VLOOKUP(ROWS($AA$2:AA2067),K2067:$M$6000,3,0),"")</f>
        <v/>
      </c>
    </row>
    <row r="2068" spans="11:27" customFormat="1">
      <c r="K2068">
        <f>IF(ISNUMBER(SEARCH($A$3,L2068)),MAX($K$1:K2067)+1,0)</f>
        <v>0</v>
      </c>
      <c r="L2068" t="s">
        <v>3833</v>
      </c>
      <c r="M2068" t="s">
        <v>3832</v>
      </c>
      <c r="Z2068" s="32" t="str">
        <f>IFERROR(VLOOKUP(ROWS($Z$2:Z2068),K2068:$L$6000,2,0),"")</f>
        <v/>
      </c>
      <c r="AA2068" t="str">
        <f>IFERROR(VLOOKUP(ROWS($AA$2:AA2068),K2068:$M$6000,3,0),"")</f>
        <v/>
      </c>
    </row>
    <row r="2069" spans="11:27" customFormat="1">
      <c r="K2069">
        <f>IF(ISNUMBER(SEARCH($A$3,L2069)),MAX($K$1:K2068)+1,0)</f>
        <v>0</v>
      </c>
      <c r="L2069" t="s">
        <v>3830</v>
      </c>
      <c r="M2069" t="s">
        <v>3831</v>
      </c>
      <c r="Z2069" s="32" t="str">
        <f>IFERROR(VLOOKUP(ROWS($Z$2:Z2069),K2069:$L$6000,2,0),"")</f>
        <v/>
      </c>
      <c r="AA2069" t="str">
        <f>IFERROR(VLOOKUP(ROWS($AA$2:AA2069),K2069:$M$6000,3,0),"")</f>
        <v/>
      </c>
    </row>
    <row r="2070" spans="11:27" customFormat="1">
      <c r="K2070">
        <f>IF(ISNUMBER(SEARCH($A$3,L2070)),MAX($K$1:K2069)+1,0)</f>
        <v>0</v>
      </c>
      <c r="L2070" t="s">
        <v>3830</v>
      </c>
      <c r="M2070" t="s">
        <v>3829</v>
      </c>
      <c r="Z2070" s="32" t="str">
        <f>IFERROR(VLOOKUP(ROWS($Z$2:Z2070),K2070:$L$6000,2,0),"")</f>
        <v/>
      </c>
      <c r="AA2070" t="str">
        <f>IFERROR(VLOOKUP(ROWS($AA$2:AA2070),K2070:$M$6000,3,0),"")</f>
        <v/>
      </c>
    </row>
    <row r="2071" spans="11:27" customFormat="1">
      <c r="K2071">
        <f>IF(ISNUMBER(SEARCH($A$3,L2071)),MAX($K$1:K2070)+1,0)</f>
        <v>0</v>
      </c>
      <c r="L2071" t="s">
        <v>3827</v>
      </c>
      <c r="M2071" t="s">
        <v>3828</v>
      </c>
      <c r="Z2071" s="32" t="str">
        <f>IFERROR(VLOOKUP(ROWS($Z$2:Z2071),K2071:$L$6000,2,0),"")</f>
        <v/>
      </c>
      <c r="AA2071" t="str">
        <f>IFERROR(VLOOKUP(ROWS($AA$2:AA2071),K2071:$M$6000,3,0),"")</f>
        <v/>
      </c>
    </row>
    <row r="2072" spans="11:27" customFormat="1">
      <c r="K2072">
        <f>IF(ISNUMBER(SEARCH($A$3,L2072)),MAX($K$1:K2071)+1,0)</f>
        <v>0</v>
      </c>
      <c r="L2072" t="s">
        <v>3827</v>
      </c>
      <c r="M2072" t="s">
        <v>3826</v>
      </c>
      <c r="Z2072" s="32" t="str">
        <f>IFERROR(VLOOKUP(ROWS($Z$2:Z2072),K2072:$L$6000,2,0),"")</f>
        <v/>
      </c>
      <c r="AA2072" t="str">
        <f>IFERROR(VLOOKUP(ROWS($AA$2:AA2072),K2072:$M$6000,3,0),"")</f>
        <v/>
      </c>
    </row>
    <row r="2073" spans="11:27" customFormat="1">
      <c r="K2073">
        <f>IF(ISNUMBER(SEARCH($A$3,L2073)),MAX($K$1:K2072)+1,0)</f>
        <v>0</v>
      </c>
      <c r="L2073" t="s">
        <v>3825</v>
      </c>
      <c r="M2073" t="s">
        <v>3824</v>
      </c>
      <c r="Z2073" s="32" t="str">
        <f>IFERROR(VLOOKUP(ROWS($Z$2:Z2073),K2073:$L$6000,2,0),"")</f>
        <v/>
      </c>
      <c r="AA2073" t="str">
        <f>IFERROR(VLOOKUP(ROWS($AA$2:AA2073),K2073:$M$6000,3,0),"")</f>
        <v/>
      </c>
    </row>
    <row r="2074" spans="11:27" customFormat="1">
      <c r="K2074">
        <f>IF(ISNUMBER(SEARCH($A$3,L2074)),MAX($K$1:K2073)+1,0)</f>
        <v>0</v>
      </c>
      <c r="L2074" t="s">
        <v>3823</v>
      </c>
      <c r="M2074" t="s">
        <v>3822</v>
      </c>
      <c r="Z2074" s="32" t="str">
        <f>IFERROR(VLOOKUP(ROWS($Z$2:Z2074),K2074:$L$6000,2,0),"")</f>
        <v/>
      </c>
      <c r="AA2074" t="str">
        <f>IFERROR(VLOOKUP(ROWS($AA$2:AA2074),K2074:$M$6000,3,0),"")</f>
        <v/>
      </c>
    </row>
    <row r="2075" spans="11:27" customFormat="1">
      <c r="K2075">
        <f>IF(ISNUMBER(SEARCH($A$3,L2075)),MAX($K$1:K2074)+1,0)</f>
        <v>0</v>
      </c>
      <c r="L2075" t="s">
        <v>3821</v>
      </c>
      <c r="M2075" t="s">
        <v>3820</v>
      </c>
      <c r="Z2075" s="32" t="str">
        <f>IFERROR(VLOOKUP(ROWS($Z$2:Z2075),K2075:$L$6000,2,0),"")</f>
        <v/>
      </c>
      <c r="AA2075" t="str">
        <f>IFERROR(VLOOKUP(ROWS($AA$2:AA2075),K2075:$M$6000,3,0),"")</f>
        <v/>
      </c>
    </row>
    <row r="2076" spans="11:27" customFormat="1">
      <c r="K2076">
        <f>IF(ISNUMBER(SEARCH($A$3,L2076)),MAX($K$1:K2075)+1,0)</f>
        <v>0</v>
      </c>
      <c r="L2076" t="s">
        <v>3819</v>
      </c>
      <c r="M2076" t="s">
        <v>3818</v>
      </c>
      <c r="Z2076" s="32" t="str">
        <f>IFERROR(VLOOKUP(ROWS($Z$2:Z2076),K2076:$L$6000,2,0),"")</f>
        <v/>
      </c>
      <c r="AA2076" t="str">
        <f>IFERROR(VLOOKUP(ROWS($AA$2:AA2076),K2076:$M$6000,3,0),"")</f>
        <v/>
      </c>
    </row>
    <row r="2077" spans="11:27" customFormat="1">
      <c r="K2077">
        <f>IF(ISNUMBER(SEARCH($A$3,L2077)),MAX($K$1:K2076)+1,0)</f>
        <v>0</v>
      </c>
      <c r="L2077" t="s">
        <v>3817</v>
      </c>
      <c r="M2077" t="s">
        <v>3816</v>
      </c>
      <c r="Z2077" s="32" t="str">
        <f>IFERROR(VLOOKUP(ROWS($Z$2:Z2077),K2077:$L$6000,2,0),"")</f>
        <v/>
      </c>
      <c r="AA2077" t="str">
        <f>IFERROR(VLOOKUP(ROWS($AA$2:AA2077),K2077:$M$6000,3,0),"")</f>
        <v/>
      </c>
    </row>
    <row r="2078" spans="11:27" customFormat="1">
      <c r="K2078">
        <f>IF(ISNUMBER(SEARCH($A$3,L2078)),MAX($K$1:K2077)+1,0)</f>
        <v>0</v>
      </c>
      <c r="L2078" t="s">
        <v>3814</v>
      </c>
      <c r="M2078" t="s">
        <v>3815</v>
      </c>
      <c r="Z2078" s="32" t="str">
        <f>IFERROR(VLOOKUP(ROWS($Z$2:Z2078),K2078:$L$6000,2,0),"")</f>
        <v/>
      </c>
      <c r="AA2078" t="str">
        <f>IFERROR(VLOOKUP(ROWS($AA$2:AA2078),K2078:$M$6000,3,0),"")</f>
        <v/>
      </c>
    </row>
    <row r="2079" spans="11:27" customFormat="1">
      <c r="K2079">
        <f>IF(ISNUMBER(SEARCH($A$3,L2079)),MAX($K$1:K2078)+1,0)</f>
        <v>0</v>
      </c>
      <c r="L2079" t="s">
        <v>3814</v>
      </c>
      <c r="M2079" t="s">
        <v>3813</v>
      </c>
      <c r="Z2079" s="32" t="str">
        <f>IFERROR(VLOOKUP(ROWS($Z$2:Z2079),K2079:$L$6000,2,0),"")</f>
        <v/>
      </c>
      <c r="AA2079" t="str">
        <f>IFERROR(VLOOKUP(ROWS($AA$2:AA2079),K2079:$M$6000,3,0),"")</f>
        <v/>
      </c>
    </row>
    <row r="2080" spans="11:27" customFormat="1">
      <c r="K2080">
        <f>IF(ISNUMBER(SEARCH($A$3,L2080)),MAX($K$1:K2079)+1,0)</f>
        <v>0</v>
      </c>
      <c r="L2080" t="s">
        <v>3811</v>
      </c>
      <c r="M2080" t="s">
        <v>3812</v>
      </c>
      <c r="Z2080" s="32" t="str">
        <f>IFERROR(VLOOKUP(ROWS($Z$2:Z2080),K2080:$L$6000,2,0),"")</f>
        <v/>
      </c>
      <c r="AA2080" t="str">
        <f>IFERROR(VLOOKUP(ROWS($AA$2:AA2080),K2080:$M$6000,3,0),"")</f>
        <v/>
      </c>
    </row>
    <row r="2081" spans="11:27" customFormat="1">
      <c r="K2081">
        <f>IF(ISNUMBER(SEARCH($A$3,L2081)),MAX($K$1:K2080)+1,0)</f>
        <v>0</v>
      </c>
      <c r="L2081" t="s">
        <v>3811</v>
      </c>
      <c r="M2081" t="s">
        <v>3810</v>
      </c>
      <c r="Z2081" s="32" t="str">
        <f>IFERROR(VLOOKUP(ROWS($Z$2:Z2081),K2081:$L$6000,2,0),"")</f>
        <v/>
      </c>
      <c r="AA2081" t="str">
        <f>IFERROR(VLOOKUP(ROWS($AA$2:AA2081),K2081:$M$6000,3,0),"")</f>
        <v/>
      </c>
    </row>
    <row r="2082" spans="11:27" customFormat="1">
      <c r="K2082">
        <f>IF(ISNUMBER(SEARCH($A$3,L2082)),MAX($K$1:K2081)+1,0)</f>
        <v>0</v>
      </c>
      <c r="L2082" t="s">
        <v>3809</v>
      </c>
      <c r="M2082" t="s">
        <v>3808</v>
      </c>
      <c r="Z2082" s="32" t="str">
        <f>IFERROR(VLOOKUP(ROWS($Z$2:Z2082),K2082:$L$6000,2,0),"")</f>
        <v/>
      </c>
      <c r="AA2082" t="str">
        <f>IFERROR(VLOOKUP(ROWS($AA$2:AA2082),K2082:$M$6000,3,0),"")</f>
        <v/>
      </c>
    </row>
    <row r="2083" spans="11:27" customFormat="1">
      <c r="K2083">
        <f>IF(ISNUMBER(SEARCH($A$3,L2083)),MAX($K$1:K2082)+1,0)</f>
        <v>0</v>
      </c>
      <c r="L2083" t="s">
        <v>3806</v>
      </c>
      <c r="M2083" t="s">
        <v>3807</v>
      </c>
      <c r="Z2083" s="32" t="str">
        <f>IFERROR(VLOOKUP(ROWS($Z$2:Z2083),K2083:$L$6000,2,0),"")</f>
        <v/>
      </c>
      <c r="AA2083" t="str">
        <f>IFERROR(VLOOKUP(ROWS($AA$2:AA2083),K2083:$M$6000,3,0),"")</f>
        <v/>
      </c>
    </row>
    <row r="2084" spans="11:27" customFormat="1">
      <c r="K2084">
        <f>IF(ISNUMBER(SEARCH($A$3,L2084)),MAX($K$1:K2083)+1,0)</f>
        <v>0</v>
      </c>
      <c r="L2084" t="s">
        <v>3806</v>
      </c>
      <c r="M2084" t="s">
        <v>3805</v>
      </c>
      <c r="Z2084" s="32" t="str">
        <f>IFERROR(VLOOKUP(ROWS($Z$2:Z2084),K2084:$L$6000,2,0),"")</f>
        <v/>
      </c>
      <c r="AA2084" t="str">
        <f>IFERROR(VLOOKUP(ROWS($AA$2:AA2084),K2084:$M$6000,3,0),"")</f>
        <v/>
      </c>
    </row>
    <row r="2085" spans="11:27" customFormat="1">
      <c r="K2085">
        <f>IF(ISNUMBER(SEARCH($A$3,L2085)),MAX($K$1:K2084)+1,0)</f>
        <v>0</v>
      </c>
      <c r="L2085" t="s">
        <v>3804</v>
      </c>
      <c r="M2085" t="s">
        <v>3803</v>
      </c>
      <c r="Z2085" s="32" t="str">
        <f>IFERROR(VLOOKUP(ROWS($Z$2:Z2085),K2085:$L$6000,2,0),"")</f>
        <v/>
      </c>
      <c r="AA2085" t="str">
        <f>IFERROR(VLOOKUP(ROWS($AA$2:AA2085),K2085:$M$6000,3,0),"")</f>
        <v/>
      </c>
    </row>
    <row r="2086" spans="11:27" customFormat="1">
      <c r="K2086">
        <f>IF(ISNUMBER(SEARCH($A$3,L2086)),MAX($K$1:K2085)+1,0)</f>
        <v>0</v>
      </c>
      <c r="L2086" t="s">
        <v>3802</v>
      </c>
      <c r="M2086" t="s">
        <v>3801</v>
      </c>
      <c r="Z2086" s="32" t="str">
        <f>IFERROR(VLOOKUP(ROWS($Z$2:Z2086),K2086:$L$6000,2,0),"")</f>
        <v/>
      </c>
      <c r="AA2086" t="str">
        <f>IFERROR(VLOOKUP(ROWS($AA$2:AA2086),K2086:$M$6000,3,0),"")</f>
        <v/>
      </c>
    </row>
    <row r="2087" spans="11:27" customFormat="1">
      <c r="K2087">
        <f>IF(ISNUMBER(SEARCH($A$3,L2087)),MAX($K$1:K2086)+1,0)</f>
        <v>0</v>
      </c>
      <c r="L2087" t="s">
        <v>3800</v>
      </c>
      <c r="M2087" t="s">
        <v>3799</v>
      </c>
      <c r="Z2087" s="32" t="str">
        <f>IFERROR(VLOOKUP(ROWS($Z$2:Z2087),K2087:$L$6000,2,0),"")</f>
        <v/>
      </c>
      <c r="AA2087" t="str">
        <f>IFERROR(VLOOKUP(ROWS($AA$2:AA2087),K2087:$M$6000,3,0),"")</f>
        <v/>
      </c>
    </row>
    <row r="2088" spans="11:27" customFormat="1">
      <c r="K2088">
        <f>IF(ISNUMBER(SEARCH($A$3,L2088)),MAX($K$1:K2087)+1,0)</f>
        <v>0</v>
      </c>
      <c r="L2088" t="s">
        <v>3798</v>
      </c>
      <c r="M2088" t="s">
        <v>3797</v>
      </c>
      <c r="Z2088" s="32" t="str">
        <f>IFERROR(VLOOKUP(ROWS($Z$2:Z2088),K2088:$L$6000,2,0),"")</f>
        <v/>
      </c>
      <c r="AA2088" t="str">
        <f>IFERROR(VLOOKUP(ROWS($AA$2:AA2088),K2088:$M$6000,3,0),"")</f>
        <v/>
      </c>
    </row>
    <row r="2089" spans="11:27" customFormat="1">
      <c r="K2089">
        <f>IF(ISNUMBER(SEARCH($A$3,L2089)),MAX($K$1:K2088)+1,0)</f>
        <v>0</v>
      </c>
      <c r="L2089" t="s">
        <v>3796</v>
      </c>
      <c r="M2089" t="s">
        <v>3795</v>
      </c>
      <c r="Z2089" s="32" t="str">
        <f>IFERROR(VLOOKUP(ROWS($Z$2:Z2089),K2089:$L$6000,2,0),"")</f>
        <v/>
      </c>
      <c r="AA2089" t="str">
        <f>IFERROR(VLOOKUP(ROWS($AA$2:AA2089),K2089:$M$6000,3,0),"")</f>
        <v/>
      </c>
    </row>
    <row r="2090" spans="11:27" customFormat="1">
      <c r="K2090">
        <f>IF(ISNUMBER(SEARCH($A$3,L2090)),MAX($K$1:K2089)+1,0)</f>
        <v>0</v>
      </c>
      <c r="L2090" t="s">
        <v>3794</v>
      </c>
      <c r="M2090" t="s">
        <v>3793</v>
      </c>
      <c r="Z2090" s="32" t="str">
        <f>IFERROR(VLOOKUP(ROWS($Z$2:Z2090),K2090:$L$6000,2,0),"")</f>
        <v/>
      </c>
      <c r="AA2090" t="str">
        <f>IFERROR(VLOOKUP(ROWS($AA$2:AA2090),K2090:$M$6000,3,0),"")</f>
        <v/>
      </c>
    </row>
    <row r="2091" spans="11:27" customFormat="1">
      <c r="K2091">
        <f>IF(ISNUMBER(SEARCH($A$3,L2091)),MAX($K$1:K2090)+1,0)</f>
        <v>0</v>
      </c>
      <c r="L2091" t="s">
        <v>3791</v>
      </c>
      <c r="M2091" t="s">
        <v>3792</v>
      </c>
      <c r="Z2091" s="32" t="str">
        <f>IFERROR(VLOOKUP(ROWS($Z$2:Z2091),K2091:$L$6000,2,0),"")</f>
        <v/>
      </c>
      <c r="AA2091" t="str">
        <f>IFERROR(VLOOKUP(ROWS($AA$2:AA2091),K2091:$M$6000,3,0),"")</f>
        <v/>
      </c>
    </row>
    <row r="2092" spans="11:27" customFormat="1">
      <c r="K2092">
        <f>IF(ISNUMBER(SEARCH($A$3,L2092)),MAX($K$1:K2091)+1,0)</f>
        <v>0</v>
      </c>
      <c r="L2092" t="s">
        <v>3791</v>
      </c>
      <c r="M2092" t="s">
        <v>3790</v>
      </c>
      <c r="Z2092" s="32" t="str">
        <f>IFERROR(VLOOKUP(ROWS($Z$2:Z2092),K2092:$L$6000,2,0),"")</f>
        <v/>
      </c>
      <c r="AA2092" t="str">
        <f>IFERROR(VLOOKUP(ROWS($AA$2:AA2092),K2092:$M$6000,3,0),"")</f>
        <v/>
      </c>
    </row>
    <row r="2093" spans="11:27" customFormat="1">
      <c r="K2093">
        <f>IF(ISNUMBER(SEARCH($A$3,L2093)),MAX($K$1:K2092)+1,0)</f>
        <v>0</v>
      </c>
      <c r="L2093" t="s">
        <v>3789</v>
      </c>
      <c r="M2093" t="s">
        <v>3788</v>
      </c>
      <c r="Z2093" s="32" t="str">
        <f>IFERROR(VLOOKUP(ROWS($Z$2:Z2093),K2093:$L$6000,2,0),"")</f>
        <v/>
      </c>
      <c r="AA2093" t="str">
        <f>IFERROR(VLOOKUP(ROWS($AA$2:AA2093),K2093:$M$6000,3,0),"")</f>
        <v/>
      </c>
    </row>
    <row r="2094" spans="11:27" customFormat="1">
      <c r="K2094">
        <f>IF(ISNUMBER(SEARCH($A$3,L2094)),MAX($K$1:K2093)+1,0)</f>
        <v>0</v>
      </c>
      <c r="L2094" t="s">
        <v>3787</v>
      </c>
      <c r="M2094" t="s">
        <v>3786</v>
      </c>
      <c r="Z2094" s="32" t="str">
        <f>IFERROR(VLOOKUP(ROWS($Z$2:Z2094),K2094:$L$6000,2,0),"")</f>
        <v/>
      </c>
      <c r="AA2094" t="str">
        <f>IFERROR(VLOOKUP(ROWS($AA$2:AA2094),K2094:$M$6000,3,0),"")</f>
        <v/>
      </c>
    </row>
    <row r="2095" spans="11:27" customFormat="1">
      <c r="K2095">
        <f>IF(ISNUMBER(SEARCH($A$3,L2095)),MAX($K$1:K2094)+1,0)</f>
        <v>0</v>
      </c>
      <c r="L2095" t="s">
        <v>3785</v>
      </c>
      <c r="M2095" t="s">
        <v>3784</v>
      </c>
      <c r="Z2095" s="32" t="str">
        <f>IFERROR(VLOOKUP(ROWS($Z$2:Z2095),K2095:$L$6000,2,0),"")</f>
        <v/>
      </c>
      <c r="AA2095" t="str">
        <f>IFERROR(VLOOKUP(ROWS($AA$2:AA2095),K2095:$M$6000,3,0),"")</f>
        <v/>
      </c>
    </row>
    <row r="2096" spans="11:27" customFormat="1">
      <c r="K2096">
        <f>IF(ISNUMBER(SEARCH($A$3,L2096)),MAX($K$1:K2095)+1,0)</f>
        <v>0</v>
      </c>
      <c r="L2096" t="s">
        <v>3783</v>
      </c>
      <c r="M2096" t="s">
        <v>3782</v>
      </c>
      <c r="Z2096" s="32" t="str">
        <f>IFERROR(VLOOKUP(ROWS($Z$2:Z2096),K2096:$L$6000,2,0),"")</f>
        <v/>
      </c>
      <c r="AA2096" t="str">
        <f>IFERROR(VLOOKUP(ROWS($AA$2:AA2096),K2096:$M$6000,3,0),"")</f>
        <v/>
      </c>
    </row>
    <row r="2097" spans="11:27" customFormat="1">
      <c r="K2097">
        <f>IF(ISNUMBER(SEARCH($A$3,L2097)),MAX($K$1:K2096)+1,0)</f>
        <v>0</v>
      </c>
      <c r="L2097" t="s">
        <v>3780</v>
      </c>
      <c r="M2097" t="s">
        <v>3781</v>
      </c>
      <c r="Z2097" s="32" t="str">
        <f>IFERROR(VLOOKUP(ROWS($Z$2:Z2097),K2097:$L$6000,2,0),"")</f>
        <v/>
      </c>
      <c r="AA2097" t="str">
        <f>IFERROR(VLOOKUP(ROWS($AA$2:AA2097),K2097:$M$6000,3,0),"")</f>
        <v/>
      </c>
    </row>
    <row r="2098" spans="11:27" customFormat="1">
      <c r="K2098">
        <f>IF(ISNUMBER(SEARCH($A$3,L2098)),MAX($K$1:K2097)+1,0)</f>
        <v>0</v>
      </c>
      <c r="L2098" t="s">
        <v>3780</v>
      </c>
      <c r="M2098" t="s">
        <v>3779</v>
      </c>
      <c r="Z2098" s="32" t="str">
        <f>IFERROR(VLOOKUP(ROWS($Z$2:Z2098),K2098:$L$6000,2,0),"")</f>
        <v/>
      </c>
      <c r="AA2098" t="str">
        <f>IFERROR(VLOOKUP(ROWS($AA$2:AA2098),K2098:$M$6000,3,0),"")</f>
        <v/>
      </c>
    </row>
    <row r="2099" spans="11:27" customFormat="1">
      <c r="K2099">
        <f>IF(ISNUMBER(SEARCH($A$3,L2099)),MAX($K$1:K2098)+1,0)</f>
        <v>0</v>
      </c>
      <c r="L2099" t="s">
        <v>3777</v>
      </c>
      <c r="M2099" t="s">
        <v>3778</v>
      </c>
      <c r="Z2099" s="32" t="str">
        <f>IFERROR(VLOOKUP(ROWS($Z$2:Z2099),K2099:$L$6000,2,0),"")</f>
        <v/>
      </c>
      <c r="AA2099" t="str">
        <f>IFERROR(VLOOKUP(ROWS($AA$2:AA2099),K2099:$M$6000,3,0),"")</f>
        <v/>
      </c>
    </row>
    <row r="2100" spans="11:27" customFormat="1">
      <c r="K2100">
        <f>IF(ISNUMBER(SEARCH($A$3,L2100)),MAX($K$1:K2099)+1,0)</f>
        <v>0</v>
      </c>
      <c r="L2100" t="s">
        <v>3777</v>
      </c>
      <c r="M2100" t="s">
        <v>3776</v>
      </c>
      <c r="Z2100" s="32" t="str">
        <f>IFERROR(VLOOKUP(ROWS($Z$2:Z2100),K2100:$L$6000,2,0),"")</f>
        <v/>
      </c>
      <c r="AA2100" t="str">
        <f>IFERROR(VLOOKUP(ROWS($AA$2:AA2100),K2100:$M$6000,3,0),"")</f>
        <v/>
      </c>
    </row>
    <row r="2101" spans="11:27" customFormat="1">
      <c r="K2101">
        <f>IF(ISNUMBER(SEARCH($A$3,L2101)),MAX($K$1:K2100)+1,0)</f>
        <v>0</v>
      </c>
      <c r="L2101" t="s">
        <v>3775</v>
      </c>
      <c r="M2101" t="s">
        <v>3774</v>
      </c>
      <c r="Z2101" s="32" t="str">
        <f>IFERROR(VLOOKUP(ROWS($Z$2:Z2101),K2101:$L$6000,2,0),"")</f>
        <v/>
      </c>
      <c r="AA2101" t="str">
        <f>IFERROR(VLOOKUP(ROWS($AA$2:AA2101),K2101:$M$6000,3,0),"")</f>
        <v/>
      </c>
    </row>
    <row r="2102" spans="11:27" customFormat="1">
      <c r="K2102">
        <f>IF(ISNUMBER(SEARCH($A$3,L2102)),MAX($K$1:K2101)+1,0)</f>
        <v>0</v>
      </c>
      <c r="L2102" t="s">
        <v>3772</v>
      </c>
      <c r="M2102" t="s">
        <v>3773</v>
      </c>
      <c r="Z2102" s="32" t="str">
        <f>IFERROR(VLOOKUP(ROWS($Z$2:Z2102),K2102:$L$6000,2,0),"")</f>
        <v/>
      </c>
      <c r="AA2102" t="str">
        <f>IFERROR(VLOOKUP(ROWS($AA$2:AA2102),K2102:$M$6000,3,0),"")</f>
        <v/>
      </c>
    </row>
    <row r="2103" spans="11:27" customFormat="1">
      <c r="K2103">
        <f>IF(ISNUMBER(SEARCH($A$3,L2103)),MAX($K$1:K2102)+1,0)</f>
        <v>0</v>
      </c>
      <c r="L2103" t="s">
        <v>3772</v>
      </c>
      <c r="M2103" t="s">
        <v>3771</v>
      </c>
      <c r="Z2103" s="32" t="str">
        <f>IFERROR(VLOOKUP(ROWS($Z$2:Z2103),K2103:$L$6000,2,0),"")</f>
        <v/>
      </c>
      <c r="AA2103" t="str">
        <f>IFERROR(VLOOKUP(ROWS($AA$2:AA2103),K2103:$M$6000,3,0),"")</f>
        <v/>
      </c>
    </row>
    <row r="2104" spans="11:27" customFormat="1">
      <c r="K2104">
        <f>IF(ISNUMBER(SEARCH($A$3,L2104)),MAX($K$1:K2103)+1,0)</f>
        <v>0</v>
      </c>
      <c r="L2104" t="s">
        <v>3770</v>
      </c>
      <c r="M2104" t="s">
        <v>3769</v>
      </c>
      <c r="Z2104" s="32" t="str">
        <f>IFERROR(VLOOKUP(ROWS($Z$2:Z2104),K2104:$L$6000,2,0),"")</f>
        <v/>
      </c>
      <c r="AA2104" t="str">
        <f>IFERROR(VLOOKUP(ROWS($AA$2:AA2104),K2104:$M$6000,3,0),"")</f>
        <v/>
      </c>
    </row>
    <row r="2105" spans="11:27" customFormat="1">
      <c r="K2105">
        <f>IF(ISNUMBER(SEARCH($A$3,L2105)),MAX($K$1:K2104)+1,0)</f>
        <v>0</v>
      </c>
      <c r="L2105" t="s">
        <v>3767</v>
      </c>
      <c r="M2105" t="s">
        <v>3768</v>
      </c>
      <c r="Z2105" s="32" t="str">
        <f>IFERROR(VLOOKUP(ROWS($Z$2:Z2105),K2105:$L$6000,2,0),"")</f>
        <v/>
      </c>
      <c r="AA2105" t="str">
        <f>IFERROR(VLOOKUP(ROWS($AA$2:AA2105),K2105:$M$6000,3,0),"")</f>
        <v/>
      </c>
    </row>
    <row r="2106" spans="11:27" customFormat="1">
      <c r="K2106">
        <f>IF(ISNUMBER(SEARCH($A$3,L2106)),MAX($K$1:K2105)+1,0)</f>
        <v>0</v>
      </c>
      <c r="L2106" t="s">
        <v>3767</v>
      </c>
      <c r="M2106" t="s">
        <v>3766</v>
      </c>
      <c r="Z2106" s="32" t="str">
        <f>IFERROR(VLOOKUP(ROWS($Z$2:Z2106),K2106:$L$6000,2,0),"")</f>
        <v/>
      </c>
      <c r="AA2106" t="str">
        <f>IFERROR(VLOOKUP(ROWS($AA$2:AA2106),K2106:$M$6000,3,0),"")</f>
        <v/>
      </c>
    </row>
    <row r="2107" spans="11:27" customFormat="1">
      <c r="K2107">
        <f>IF(ISNUMBER(SEARCH($A$3,L2107)),MAX($K$1:K2106)+1,0)</f>
        <v>0</v>
      </c>
      <c r="L2107" t="s">
        <v>3765</v>
      </c>
      <c r="M2107" t="s">
        <v>3764</v>
      </c>
      <c r="Z2107" s="32" t="str">
        <f>IFERROR(VLOOKUP(ROWS($Z$2:Z2107),K2107:$L$6000,2,0),"")</f>
        <v/>
      </c>
      <c r="AA2107" t="str">
        <f>IFERROR(VLOOKUP(ROWS($AA$2:AA2107),K2107:$M$6000,3,0),"")</f>
        <v/>
      </c>
    </row>
    <row r="2108" spans="11:27" customFormat="1">
      <c r="K2108">
        <f>IF(ISNUMBER(SEARCH($A$3,L2108)),MAX($K$1:K2107)+1,0)</f>
        <v>0</v>
      </c>
      <c r="L2108" t="s">
        <v>3763</v>
      </c>
      <c r="M2108" t="s">
        <v>3762</v>
      </c>
      <c r="Z2108" s="32" t="str">
        <f>IFERROR(VLOOKUP(ROWS($Z$2:Z2108),K2108:$L$6000,2,0),"")</f>
        <v/>
      </c>
      <c r="AA2108" t="str">
        <f>IFERROR(VLOOKUP(ROWS($AA$2:AA2108),K2108:$M$6000,3,0),"")</f>
        <v/>
      </c>
    </row>
    <row r="2109" spans="11:27" customFormat="1">
      <c r="K2109">
        <f>IF(ISNUMBER(SEARCH($A$3,L2109)),MAX($K$1:K2108)+1,0)</f>
        <v>0</v>
      </c>
      <c r="L2109" t="s">
        <v>3760</v>
      </c>
      <c r="M2109" t="s">
        <v>3761</v>
      </c>
      <c r="Z2109" s="32" t="str">
        <f>IFERROR(VLOOKUP(ROWS($Z$2:Z2109),K2109:$L$6000,2,0),"")</f>
        <v/>
      </c>
      <c r="AA2109" t="str">
        <f>IFERROR(VLOOKUP(ROWS($AA$2:AA2109),K2109:$M$6000,3,0),"")</f>
        <v/>
      </c>
    </row>
    <row r="2110" spans="11:27" customFormat="1">
      <c r="K2110">
        <f>IF(ISNUMBER(SEARCH($A$3,L2110)),MAX($K$1:K2109)+1,0)</f>
        <v>0</v>
      </c>
      <c r="L2110" t="s">
        <v>3760</v>
      </c>
      <c r="M2110" t="s">
        <v>3759</v>
      </c>
      <c r="Z2110" s="32" t="str">
        <f>IFERROR(VLOOKUP(ROWS($Z$2:Z2110),K2110:$L$6000,2,0),"")</f>
        <v/>
      </c>
      <c r="AA2110" t="str">
        <f>IFERROR(VLOOKUP(ROWS($AA$2:AA2110),K2110:$M$6000,3,0),"")</f>
        <v/>
      </c>
    </row>
    <row r="2111" spans="11:27" customFormat="1">
      <c r="K2111">
        <f>IF(ISNUMBER(SEARCH($A$3,L2111)),MAX($K$1:K2110)+1,0)</f>
        <v>0</v>
      </c>
      <c r="L2111" t="s">
        <v>3758</v>
      </c>
      <c r="M2111" t="s">
        <v>3757</v>
      </c>
      <c r="Z2111" s="32" t="str">
        <f>IFERROR(VLOOKUP(ROWS($Z$2:Z2111),K2111:$L$6000,2,0),"")</f>
        <v/>
      </c>
      <c r="AA2111" t="str">
        <f>IFERROR(VLOOKUP(ROWS($AA$2:AA2111),K2111:$M$6000,3,0),"")</f>
        <v/>
      </c>
    </row>
    <row r="2112" spans="11:27" customFormat="1">
      <c r="K2112">
        <f>IF(ISNUMBER(SEARCH($A$3,L2112)),MAX($K$1:K2111)+1,0)</f>
        <v>0</v>
      </c>
      <c r="L2112" t="s">
        <v>3756</v>
      </c>
      <c r="M2112" t="s">
        <v>3755</v>
      </c>
      <c r="Z2112" s="32" t="str">
        <f>IFERROR(VLOOKUP(ROWS($Z$2:Z2112),K2112:$L$6000,2,0),"")</f>
        <v/>
      </c>
      <c r="AA2112" t="str">
        <f>IFERROR(VLOOKUP(ROWS($AA$2:AA2112),K2112:$M$6000,3,0),"")</f>
        <v/>
      </c>
    </row>
    <row r="2113" spans="11:27" customFormat="1">
      <c r="K2113">
        <f>IF(ISNUMBER(SEARCH($A$3,L2113)),MAX($K$1:K2112)+1,0)</f>
        <v>0</v>
      </c>
      <c r="L2113" t="s">
        <v>3754</v>
      </c>
      <c r="M2113" t="s">
        <v>3753</v>
      </c>
      <c r="Z2113" s="32" t="str">
        <f>IFERROR(VLOOKUP(ROWS($Z$2:Z2113),K2113:$L$6000,2,0),"")</f>
        <v/>
      </c>
      <c r="AA2113" t="str">
        <f>IFERROR(VLOOKUP(ROWS($AA$2:AA2113),K2113:$M$6000,3,0),"")</f>
        <v/>
      </c>
    </row>
    <row r="2114" spans="11:27" customFormat="1">
      <c r="K2114">
        <f>IF(ISNUMBER(SEARCH($A$3,L2114)),MAX($K$1:K2113)+1,0)</f>
        <v>0</v>
      </c>
      <c r="L2114" t="s">
        <v>3752</v>
      </c>
      <c r="M2114" t="s">
        <v>3751</v>
      </c>
      <c r="Z2114" s="32" t="str">
        <f>IFERROR(VLOOKUP(ROWS($Z$2:Z2114),K2114:$L$6000,2,0),"")</f>
        <v/>
      </c>
      <c r="AA2114" t="str">
        <f>IFERROR(VLOOKUP(ROWS($AA$2:AA2114),K2114:$M$6000,3,0),"")</f>
        <v/>
      </c>
    </row>
    <row r="2115" spans="11:27" customFormat="1">
      <c r="K2115">
        <f>IF(ISNUMBER(SEARCH($A$3,L2115)),MAX($K$1:K2114)+1,0)</f>
        <v>0</v>
      </c>
      <c r="L2115" t="s">
        <v>3749</v>
      </c>
      <c r="M2115" t="s">
        <v>3750</v>
      </c>
      <c r="Z2115" s="32" t="str">
        <f>IFERROR(VLOOKUP(ROWS($Z$2:Z2115),K2115:$L$6000,2,0),"")</f>
        <v/>
      </c>
      <c r="AA2115" t="str">
        <f>IFERROR(VLOOKUP(ROWS($AA$2:AA2115),K2115:$M$6000,3,0),"")</f>
        <v/>
      </c>
    </row>
    <row r="2116" spans="11:27" customFormat="1">
      <c r="K2116">
        <f>IF(ISNUMBER(SEARCH($A$3,L2116)),MAX($K$1:K2115)+1,0)</f>
        <v>0</v>
      </c>
      <c r="L2116" t="s">
        <v>3749</v>
      </c>
      <c r="M2116" t="s">
        <v>3748</v>
      </c>
      <c r="Z2116" s="32" t="str">
        <f>IFERROR(VLOOKUP(ROWS($Z$2:Z2116),K2116:$L$6000,2,0),"")</f>
        <v/>
      </c>
      <c r="AA2116" t="str">
        <f>IFERROR(VLOOKUP(ROWS($AA$2:AA2116),K2116:$M$6000,3,0),"")</f>
        <v/>
      </c>
    </row>
    <row r="2117" spans="11:27" customFormat="1">
      <c r="K2117">
        <f>IF(ISNUMBER(SEARCH($A$3,L2117)),MAX($K$1:K2116)+1,0)</f>
        <v>0</v>
      </c>
      <c r="L2117" t="s">
        <v>3747</v>
      </c>
      <c r="M2117" t="s">
        <v>3746</v>
      </c>
      <c r="Z2117" s="32" t="str">
        <f>IFERROR(VLOOKUP(ROWS($Z$2:Z2117),K2117:$L$6000,2,0),"")</f>
        <v/>
      </c>
      <c r="AA2117" t="str">
        <f>IFERROR(VLOOKUP(ROWS($AA$2:AA2117),K2117:$M$6000,3,0),"")</f>
        <v/>
      </c>
    </row>
    <row r="2118" spans="11:27" customFormat="1">
      <c r="K2118">
        <f>IF(ISNUMBER(SEARCH($A$3,L2118)),MAX($K$1:K2117)+1,0)</f>
        <v>0</v>
      </c>
      <c r="L2118" t="s">
        <v>3744</v>
      </c>
      <c r="M2118" t="s">
        <v>3745</v>
      </c>
      <c r="Z2118" s="32" t="str">
        <f>IFERROR(VLOOKUP(ROWS($Z$2:Z2118),K2118:$L$6000,2,0),"")</f>
        <v/>
      </c>
      <c r="AA2118" t="str">
        <f>IFERROR(VLOOKUP(ROWS($AA$2:AA2118),K2118:$M$6000,3,0),"")</f>
        <v/>
      </c>
    </row>
    <row r="2119" spans="11:27" customFormat="1">
      <c r="K2119">
        <f>IF(ISNUMBER(SEARCH($A$3,L2119)),MAX($K$1:K2118)+1,0)</f>
        <v>0</v>
      </c>
      <c r="L2119" t="s">
        <v>3744</v>
      </c>
      <c r="M2119" t="s">
        <v>3743</v>
      </c>
      <c r="Z2119" s="32" t="str">
        <f>IFERROR(VLOOKUP(ROWS($Z$2:Z2119),K2119:$L$6000,2,0),"")</f>
        <v/>
      </c>
      <c r="AA2119" t="str">
        <f>IFERROR(VLOOKUP(ROWS($AA$2:AA2119),K2119:$M$6000,3,0),"")</f>
        <v/>
      </c>
    </row>
    <row r="2120" spans="11:27" customFormat="1">
      <c r="K2120">
        <f>IF(ISNUMBER(SEARCH($A$3,L2120)),MAX($K$1:K2119)+1,0)</f>
        <v>0</v>
      </c>
      <c r="L2120" t="s">
        <v>3742</v>
      </c>
      <c r="M2120" t="s">
        <v>3741</v>
      </c>
      <c r="Z2120" s="32" t="str">
        <f>IFERROR(VLOOKUP(ROWS($Z$2:Z2120),K2120:$L$6000,2,0),"")</f>
        <v/>
      </c>
      <c r="AA2120" t="str">
        <f>IFERROR(VLOOKUP(ROWS($AA$2:AA2120),K2120:$M$6000,3,0),"")</f>
        <v/>
      </c>
    </row>
    <row r="2121" spans="11:27" customFormat="1">
      <c r="K2121">
        <f>IF(ISNUMBER(SEARCH($A$3,L2121)),MAX($K$1:K2120)+1,0)</f>
        <v>0</v>
      </c>
      <c r="L2121" t="s">
        <v>3739</v>
      </c>
      <c r="M2121" t="s">
        <v>3740</v>
      </c>
      <c r="Z2121" s="32" t="str">
        <f>IFERROR(VLOOKUP(ROWS($Z$2:Z2121),K2121:$L$6000,2,0),"")</f>
        <v/>
      </c>
      <c r="AA2121" t="str">
        <f>IFERROR(VLOOKUP(ROWS($AA$2:AA2121),K2121:$M$6000,3,0),"")</f>
        <v/>
      </c>
    </row>
    <row r="2122" spans="11:27" customFormat="1">
      <c r="K2122">
        <f>IF(ISNUMBER(SEARCH($A$3,L2122)),MAX($K$1:K2121)+1,0)</f>
        <v>0</v>
      </c>
      <c r="L2122" t="s">
        <v>3739</v>
      </c>
      <c r="M2122" t="s">
        <v>3738</v>
      </c>
      <c r="Z2122" s="32" t="str">
        <f>IFERROR(VLOOKUP(ROWS($Z$2:Z2122),K2122:$L$6000,2,0),"")</f>
        <v/>
      </c>
      <c r="AA2122" t="str">
        <f>IFERROR(VLOOKUP(ROWS($AA$2:AA2122),K2122:$M$6000,3,0),"")</f>
        <v/>
      </c>
    </row>
    <row r="2123" spans="11:27" customFormat="1">
      <c r="K2123">
        <f>IF(ISNUMBER(SEARCH($A$3,L2123)),MAX($K$1:K2122)+1,0)</f>
        <v>0</v>
      </c>
      <c r="L2123" t="s">
        <v>3736</v>
      </c>
      <c r="M2123" t="s">
        <v>3737</v>
      </c>
      <c r="Z2123" s="32" t="str">
        <f>IFERROR(VLOOKUP(ROWS($Z$2:Z2123),K2123:$L$6000,2,0),"")</f>
        <v/>
      </c>
      <c r="AA2123" t="str">
        <f>IFERROR(VLOOKUP(ROWS($AA$2:AA2123),K2123:$M$6000,3,0),"")</f>
        <v/>
      </c>
    </row>
    <row r="2124" spans="11:27" customFormat="1">
      <c r="K2124">
        <f>IF(ISNUMBER(SEARCH($A$3,L2124)),MAX($K$1:K2123)+1,0)</f>
        <v>0</v>
      </c>
      <c r="L2124" t="s">
        <v>3736</v>
      </c>
      <c r="M2124" t="s">
        <v>3735</v>
      </c>
      <c r="Z2124" s="32" t="str">
        <f>IFERROR(VLOOKUP(ROWS($Z$2:Z2124),K2124:$L$6000,2,0),"")</f>
        <v/>
      </c>
      <c r="AA2124" t="str">
        <f>IFERROR(VLOOKUP(ROWS($AA$2:AA2124),K2124:$M$6000,3,0),"")</f>
        <v/>
      </c>
    </row>
    <row r="2125" spans="11:27" customFormat="1">
      <c r="K2125">
        <f>IF(ISNUMBER(SEARCH($A$3,L2125)),MAX($K$1:K2124)+1,0)</f>
        <v>0</v>
      </c>
      <c r="L2125" t="s">
        <v>3733</v>
      </c>
      <c r="M2125" t="s">
        <v>3734</v>
      </c>
      <c r="Z2125" s="32" t="str">
        <f>IFERROR(VLOOKUP(ROWS($Z$2:Z2125),K2125:$L$6000,2,0),"")</f>
        <v/>
      </c>
      <c r="AA2125" t="str">
        <f>IFERROR(VLOOKUP(ROWS($AA$2:AA2125),K2125:$M$6000,3,0),"")</f>
        <v/>
      </c>
    </row>
    <row r="2126" spans="11:27" customFormat="1">
      <c r="K2126">
        <f>IF(ISNUMBER(SEARCH($A$3,L2126)),MAX($K$1:K2125)+1,0)</f>
        <v>0</v>
      </c>
      <c r="L2126" t="s">
        <v>3733</v>
      </c>
      <c r="M2126" t="s">
        <v>3732</v>
      </c>
      <c r="Z2126" s="32" t="str">
        <f>IFERROR(VLOOKUP(ROWS($Z$2:Z2126),K2126:$L$6000,2,0),"")</f>
        <v/>
      </c>
      <c r="AA2126" t="str">
        <f>IFERROR(VLOOKUP(ROWS($AA$2:AA2126),K2126:$M$6000,3,0),"")</f>
        <v/>
      </c>
    </row>
    <row r="2127" spans="11:27" customFormat="1">
      <c r="K2127">
        <f>IF(ISNUMBER(SEARCH($A$3,L2127)),MAX($K$1:K2126)+1,0)</f>
        <v>0</v>
      </c>
      <c r="L2127" t="s">
        <v>3731</v>
      </c>
      <c r="M2127" t="s">
        <v>3730</v>
      </c>
      <c r="Z2127" s="32" t="str">
        <f>IFERROR(VLOOKUP(ROWS($Z$2:Z2127),K2127:$L$6000,2,0),"")</f>
        <v/>
      </c>
      <c r="AA2127" t="str">
        <f>IFERROR(VLOOKUP(ROWS($AA$2:AA2127),K2127:$M$6000,3,0),"")</f>
        <v/>
      </c>
    </row>
    <row r="2128" spans="11:27" customFormat="1">
      <c r="K2128">
        <f>IF(ISNUMBER(SEARCH($A$3,L2128)),MAX($K$1:K2127)+1,0)</f>
        <v>0</v>
      </c>
      <c r="L2128" t="s">
        <v>3728</v>
      </c>
      <c r="M2128" t="s">
        <v>3729</v>
      </c>
      <c r="Z2128" s="32" t="str">
        <f>IFERROR(VLOOKUP(ROWS($Z$2:Z2128),K2128:$L$6000,2,0),"")</f>
        <v/>
      </c>
      <c r="AA2128" t="str">
        <f>IFERROR(VLOOKUP(ROWS($AA$2:AA2128),K2128:$M$6000,3,0),"")</f>
        <v/>
      </c>
    </row>
    <row r="2129" spans="11:27" customFormat="1">
      <c r="K2129">
        <f>IF(ISNUMBER(SEARCH($A$3,L2129)),MAX($K$1:K2128)+1,0)</f>
        <v>0</v>
      </c>
      <c r="L2129" t="s">
        <v>3728</v>
      </c>
      <c r="M2129" t="s">
        <v>3727</v>
      </c>
      <c r="Z2129" s="32" t="str">
        <f>IFERROR(VLOOKUP(ROWS($Z$2:Z2129),K2129:$L$6000,2,0),"")</f>
        <v/>
      </c>
      <c r="AA2129" t="str">
        <f>IFERROR(VLOOKUP(ROWS($AA$2:AA2129),K2129:$M$6000,3,0),"")</f>
        <v/>
      </c>
    </row>
    <row r="2130" spans="11:27" customFormat="1">
      <c r="K2130">
        <f>IF(ISNUMBER(SEARCH($A$3,L2130)),MAX($K$1:K2129)+1,0)</f>
        <v>0</v>
      </c>
      <c r="L2130" t="s">
        <v>3725</v>
      </c>
      <c r="M2130" t="s">
        <v>3726</v>
      </c>
      <c r="Z2130" s="32" t="str">
        <f>IFERROR(VLOOKUP(ROWS($Z$2:Z2130),K2130:$L$6000,2,0),"")</f>
        <v/>
      </c>
      <c r="AA2130" t="str">
        <f>IFERROR(VLOOKUP(ROWS($AA$2:AA2130),K2130:$M$6000,3,0),"")</f>
        <v/>
      </c>
    </row>
    <row r="2131" spans="11:27" customFormat="1">
      <c r="K2131">
        <f>IF(ISNUMBER(SEARCH($A$3,L2131)),MAX($K$1:K2130)+1,0)</f>
        <v>0</v>
      </c>
      <c r="L2131" t="s">
        <v>3725</v>
      </c>
      <c r="M2131" t="s">
        <v>3724</v>
      </c>
      <c r="Z2131" s="32" t="str">
        <f>IFERROR(VLOOKUP(ROWS($Z$2:Z2131),K2131:$L$6000,2,0),"")</f>
        <v/>
      </c>
      <c r="AA2131" t="str">
        <f>IFERROR(VLOOKUP(ROWS($AA$2:AA2131),K2131:$M$6000,3,0),"")</f>
        <v/>
      </c>
    </row>
    <row r="2132" spans="11:27" customFormat="1">
      <c r="K2132">
        <f>IF(ISNUMBER(SEARCH($A$3,L2132)),MAX($K$1:K2131)+1,0)</f>
        <v>0</v>
      </c>
      <c r="L2132" t="s">
        <v>3723</v>
      </c>
      <c r="M2132" t="s">
        <v>3722</v>
      </c>
      <c r="Z2132" s="32" t="str">
        <f>IFERROR(VLOOKUP(ROWS($Z$2:Z2132),K2132:$L$6000,2,0),"")</f>
        <v/>
      </c>
      <c r="AA2132" t="str">
        <f>IFERROR(VLOOKUP(ROWS($AA$2:AA2132),K2132:$M$6000,3,0),"")</f>
        <v/>
      </c>
    </row>
    <row r="2133" spans="11:27" customFormat="1">
      <c r="K2133">
        <f>IF(ISNUMBER(SEARCH($A$3,L2133)),MAX($K$1:K2132)+1,0)</f>
        <v>0</v>
      </c>
      <c r="L2133" t="s">
        <v>3721</v>
      </c>
      <c r="M2133" t="s">
        <v>3720</v>
      </c>
      <c r="Z2133" s="32" t="str">
        <f>IFERROR(VLOOKUP(ROWS($Z$2:Z2133),K2133:$L$6000,2,0),"")</f>
        <v/>
      </c>
      <c r="AA2133" t="str">
        <f>IFERROR(VLOOKUP(ROWS($AA$2:AA2133),K2133:$M$6000,3,0),"")</f>
        <v/>
      </c>
    </row>
    <row r="2134" spans="11:27" customFormat="1">
      <c r="K2134">
        <f>IF(ISNUMBER(SEARCH($A$3,L2134)),MAX($K$1:K2133)+1,0)</f>
        <v>0</v>
      </c>
      <c r="L2134" t="s">
        <v>3719</v>
      </c>
      <c r="M2134" t="s">
        <v>3718</v>
      </c>
      <c r="Z2134" s="32" t="str">
        <f>IFERROR(VLOOKUP(ROWS($Z$2:Z2134),K2134:$L$6000,2,0),"")</f>
        <v/>
      </c>
      <c r="AA2134" t="str">
        <f>IFERROR(VLOOKUP(ROWS($AA$2:AA2134),K2134:$M$6000,3,0),"")</f>
        <v/>
      </c>
    </row>
    <row r="2135" spans="11:27" customFormat="1">
      <c r="K2135">
        <f>IF(ISNUMBER(SEARCH($A$3,L2135)),MAX($K$1:K2134)+1,0)</f>
        <v>0</v>
      </c>
      <c r="L2135" t="s">
        <v>3717</v>
      </c>
      <c r="M2135" t="s">
        <v>3716</v>
      </c>
      <c r="Z2135" s="32" t="str">
        <f>IFERROR(VLOOKUP(ROWS($Z$2:Z2135),K2135:$L$6000,2,0),"")</f>
        <v/>
      </c>
      <c r="AA2135" t="str">
        <f>IFERROR(VLOOKUP(ROWS($AA$2:AA2135),K2135:$M$6000,3,0),"")</f>
        <v/>
      </c>
    </row>
    <row r="2136" spans="11:27" customFormat="1">
      <c r="K2136">
        <f>IF(ISNUMBER(SEARCH($A$3,L2136)),MAX($K$1:K2135)+1,0)</f>
        <v>0</v>
      </c>
      <c r="L2136" t="s">
        <v>3714</v>
      </c>
      <c r="M2136" t="s">
        <v>3715</v>
      </c>
      <c r="Z2136" s="32" t="str">
        <f>IFERROR(VLOOKUP(ROWS($Z$2:Z2136),K2136:$L$6000,2,0),"")</f>
        <v/>
      </c>
      <c r="AA2136" t="str">
        <f>IFERROR(VLOOKUP(ROWS($AA$2:AA2136),K2136:$M$6000,3,0),"")</f>
        <v/>
      </c>
    </row>
    <row r="2137" spans="11:27" customFormat="1">
      <c r="K2137">
        <f>IF(ISNUMBER(SEARCH($A$3,L2137)),MAX($K$1:K2136)+1,0)</f>
        <v>0</v>
      </c>
      <c r="L2137" t="s">
        <v>3714</v>
      </c>
      <c r="M2137" t="s">
        <v>3713</v>
      </c>
      <c r="Z2137" s="32" t="str">
        <f>IFERROR(VLOOKUP(ROWS($Z$2:Z2137),K2137:$L$6000,2,0),"")</f>
        <v/>
      </c>
      <c r="AA2137" t="str">
        <f>IFERROR(VLOOKUP(ROWS($AA$2:AA2137),K2137:$M$6000,3,0),"")</f>
        <v/>
      </c>
    </row>
    <row r="2138" spans="11:27" customFormat="1">
      <c r="K2138">
        <f>IF(ISNUMBER(SEARCH($A$3,L2138)),MAX($K$1:K2137)+1,0)</f>
        <v>0</v>
      </c>
      <c r="L2138" t="s">
        <v>3712</v>
      </c>
      <c r="M2138" t="s">
        <v>3711</v>
      </c>
      <c r="Z2138" s="32" t="str">
        <f>IFERROR(VLOOKUP(ROWS($Z$2:Z2138),K2138:$L$6000,2,0),"")</f>
        <v/>
      </c>
      <c r="AA2138" t="str">
        <f>IFERROR(VLOOKUP(ROWS($AA$2:AA2138),K2138:$M$6000,3,0),"")</f>
        <v/>
      </c>
    </row>
    <row r="2139" spans="11:27" customFormat="1">
      <c r="K2139">
        <f>IF(ISNUMBER(SEARCH($A$3,L2139)),MAX($K$1:K2138)+1,0)</f>
        <v>0</v>
      </c>
      <c r="L2139" t="s">
        <v>3710</v>
      </c>
      <c r="M2139" t="s">
        <v>3709</v>
      </c>
      <c r="Z2139" s="32" t="str">
        <f>IFERROR(VLOOKUP(ROWS($Z$2:Z2139),K2139:$L$6000,2,0),"")</f>
        <v/>
      </c>
      <c r="AA2139" t="str">
        <f>IFERROR(VLOOKUP(ROWS($AA$2:AA2139),K2139:$M$6000,3,0),"")</f>
        <v/>
      </c>
    </row>
    <row r="2140" spans="11:27" customFormat="1">
      <c r="K2140">
        <f>IF(ISNUMBER(SEARCH($A$3,L2140)),MAX($K$1:K2139)+1,0)</f>
        <v>0</v>
      </c>
      <c r="L2140" t="s">
        <v>3707</v>
      </c>
      <c r="M2140" t="s">
        <v>3708</v>
      </c>
      <c r="Z2140" s="32" t="str">
        <f>IFERROR(VLOOKUP(ROWS($Z$2:Z2140),K2140:$L$6000,2,0),"")</f>
        <v/>
      </c>
      <c r="AA2140" t="str">
        <f>IFERROR(VLOOKUP(ROWS($AA$2:AA2140),K2140:$M$6000,3,0),"")</f>
        <v/>
      </c>
    </row>
    <row r="2141" spans="11:27" customFormat="1">
      <c r="K2141">
        <f>IF(ISNUMBER(SEARCH($A$3,L2141)),MAX($K$1:K2140)+1,0)</f>
        <v>0</v>
      </c>
      <c r="L2141" t="s">
        <v>3707</v>
      </c>
      <c r="M2141" t="s">
        <v>3706</v>
      </c>
      <c r="Z2141" s="32" t="str">
        <f>IFERROR(VLOOKUP(ROWS($Z$2:Z2141),K2141:$L$6000,2,0),"")</f>
        <v/>
      </c>
      <c r="AA2141" t="str">
        <f>IFERROR(VLOOKUP(ROWS($AA$2:AA2141),K2141:$M$6000,3,0),"")</f>
        <v/>
      </c>
    </row>
    <row r="2142" spans="11:27" customFormat="1">
      <c r="K2142">
        <f>IF(ISNUMBER(SEARCH($A$3,L2142)),MAX($K$1:K2141)+1,0)</f>
        <v>0</v>
      </c>
      <c r="L2142" t="s">
        <v>3704</v>
      </c>
      <c r="M2142" t="s">
        <v>3705</v>
      </c>
      <c r="Z2142" s="32" t="str">
        <f>IFERROR(VLOOKUP(ROWS($Z$2:Z2142),K2142:$L$6000,2,0),"")</f>
        <v/>
      </c>
      <c r="AA2142" t="str">
        <f>IFERROR(VLOOKUP(ROWS($AA$2:AA2142),K2142:$M$6000,3,0),"")</f>
        <v/>
      </c>
    </row>
    <row r="2143" spans="11:27" customFormat="1">
      <c r="K2143">
        <f>IF(ISNUMBER(SEARCH($A$3,L2143)),MAX($K$1:K2142)+1,0)</f>
        <v>0</v>
      </c>
      <c r="L2143" t="s">
        <v>3704</v>
      </c>
      <c r="M2143" t="s">
        <v>3703</v>
      </c>
      <c r="Z2143" s="32" t="str">
        <f>IFERROR(VLOOKUP(ROWS($Z$2:Z2143),K2143:$L$6000,2,0),"")</f>
        <v/>
      </c>
      <c r="AA2143" t="str">
        <f>IFERROR(VLOOKUP(ROWS($AA$2:AA2143),K2143:$M$6000,3,0),"")</f>
        <v/>
      </c>
    </row>
    <row r="2144" spans="11:27" customFormat="1">
      <c r="K2144">
        <f>IF(ISNUMBER(SEARCH($A$3,L2144)),MAX($K$1:K2143)+1,0)</f>
        <v>0</v>
      </c>
      <c r="L2144" t="s">
        <v>3702</v>
      </c>
      <c r="M2144" t="s">
        <v>3701</v>
      </c>
      <c r="Z2144" s="32" t="str">
        <f>IFERROR(VLOOKUP(ROWS($Z$2:Z2144),K2144:$L$6000,2,0),"")</f>
        <v/>
      </c>
      <c r="AA2144" t="str">
        <f>IFERROR(VLOOKUP(ROWS($AA$2:AA2144),K2144:$M$6000,3,0),"")</f>
        <v/>
      </c>
    </row>
    <row r="2145" spans="11:27" customFormat="1">
      <c r="K2145">
        <f>IF(ISNUMBER(SEARCH($A$3,L2145)),MAX($K$1:K2144)+1,0)</f>
        <v>0</v>
      </c>
      <c r="L2145" t="s">
        <v>3700</v>
      </c>
      <c r="M2145" t="s">
        <v>3699</v>
      </c>
      <c r="Z2145" s="32" t="str">
        <f>IFERROR(VLOOKUP(ROWS($Z$2:Z2145),K2145:$L$6000,2,0),"")</f>
        <v/>
      </c>
      <c r="AA2145" t="str">
        <f>IFERROR(VLOOKUP(ROWS($AA$2:AA2145),K2145:$M$6000,3,0),"")</f>
        <v/>
      </c>
    </row>
    <row r="2146" spans="11:27" customFormat="1">
      <c r="K2146">
        <f>IF(ISNUMBER(SEARCH($A$3,L2146)),MAX($K$1:K2145)+1,0)</f>
        <v>0</v>
      </c>
      <c r="L2146" t="s">
        <v>3698</v>
      </c>
      <c r="M2146" t="s">
        <v>3697</v>
      </c>
      <c r="Z2146" s="32" t="str">
        <f>IFERROR(VLOOKUP(ROWS($Z$2:Z2146),K2146:$L$6000,2,0),"")</f>
        <v/>
      </c>
      <c r="AA2146" t="str">
        <f>IFERROR(VLOOKUP(ROWS($AA$2:AA2146),K2146:$M$6000,3,0),"")</f>
        <v/>
      </c>
    </row>
    <row r="2147" spans="11:27" customFormat="1">
      <c r="K2147">
        <f>IF(ISNUMBER(SEARCH($A$3,L2147)),MAX($K$1:K2146)+1,0)</f>
        <v>0</v>
      </c>
      <c r="L2147" t="s">
        <v>3696</v>
      </c>
      <c r="M2147" t="s">
        <v>3695</v>
      </c>
      <c r="Z2147" s="32" t="str">
        <f>IFERROR(VLOOKUP(ROWS($Z$2:Z2147),K2147:$L$6000,2,0),"")</f>
        <v/>
      </c>
      <c r="AA2147" t="str">
        <f>IFERROR(VLOOKUP(ROWS($AA$2:AA2147),K2147:$M$6000,3,0),"")</f>
        <v/>
      </c>
    </row>
    <row r="2148" spans="11:27" customFormat="1">
      <c r="K2148">
        <f>IF(ISNUMBER(SEARCH($A$3,L2148)),MAX($K$1:K2147)+1,0)</f>
        <v>0</v>
      </c>
      <c r="L2148" t="s">
        <v>3694</v>
      </c>
      <c r="M2148" t="s">
        <v>3693</v>
      </c>
      <c r="Z2148" s="32" t="str">
        <f>IFERROR(VLOOKUP(ROWS($Z$2:Z2148),K2148:$L$6000,2,0),"")</f>
        <v/>
      </c>
      <c r="AA2148" t="str">
        <f>IFERROR(VLOOKUP(ROWS($AA$2:AA2148),K2148:$M$6000,3,0),"")</f>
        <v/>
      </c>
    </row>
    <row r="2149" spans="11:27" customFormat="1">
      <c r="K2149">
        <f>IF(ISNUMBER(SEARCH($A$3,L2149)),MAX($K$1:K2148)+1,0)</f>
        <v>0</v>
      </c>
      <c r="L2149" t="s">
        <v>3692</v>
      </c>
      <c r="M2149" t="s">
        <v>3691</v>
      </c>
      <c r="Z2149" s="32" t="str">
        <f>IFERROR(VLOOKUP(ROWS($Z$2:Z2149),K2149:$L$6000,2,0),"")</f>
        <v/>
      </c>
      <c r="AA2149" t="str">
        <f>IFERROR(VLOOKUP(ROWS($AA$2:AA2149),K2149:$M$6000,3,0),"")</f>
        <v/>
      </c>
    </row>
    <row r="2150" spans="11:27" customFormat="1">
      <c r="K2150">
        <f>IF(ISNUMBER(SEARCH($A$3,L2150)),MAX($K$1:K2149)+1,0)</f>
        <v>0</v>
      </c>
      <c r="L2150" t="s">
        <v>3690</v>
      </c>
      <c r="M2150" t="s">
        <v>3689</v>
      </c>
      <c r="Z2150" s="32" t="str">
        <f>IFERROR(VLOOKUP(ROWS($Z$2:Z2150),K2150:$L$6000,2,0),"")</f>
        <v/>
      </c>
      <c r="AA2150" t="str">
        <f>IFERROR(VLOOKUP(ROWS($AA$2:AA2150),K2150:$M$6000,3,0),"")</f>
        <v/>
      </c>
    </row>
    <row r="2151" spans="11:27" customFormat="1">
      <c r="K2151">
        <f>IF(ISNUMBER(SEARCH($A$3,L2151)),MAX($K$1:K2150)+1,0)</f>
        <v>0</v>
      </c>
      <c r="L2151" t="s">
        <v>3687</v>
      </c>
      <c r="M2151" t="s">
        <v>3688</v>
      </c>
      <c r="Z2151" s="32" t="str">
        <f>IFERROR(VLOOKUP(ROWS($Z$2:Z2151),K2151:$L$6000,2,0),"")</f>
        <v/>
      </c>
      <c r="AA2151" t="str">
        <f>IFERROR(VLOOKUP(ROWS($AA$2:AA2151),K2151:$M$6000,3,0),"")</f>
        <v/>
      </c>
    </row>
    <row r="2152" spans="11:27" customFormat="1">
      <c r="K2152">
        <f>IF(ISNUMBER(SEARCH($A$3,L2152)),MAX($K$1:K2151)+1,0)</f>
        <v>0</v>
      </c>
      <c r="L2152" t="s">
        <v>3687</v>
      </c>
      <c r="M2152" t="s">
        <v>3686</v>
      </c>
      <c r="Z2152" s="32" t="str">
        <f>IFERROR(VLOOKUP(ROWS($Z$2:Z2152),K2152:$L$6000,2,0),"")</f>
        <v/>
      </c>
      <c r="AA2152" t="str">
        <f>IFERROR(VLOOKUP(ROWS($AA$2:AA2152),K2152:$M$6000,3,0),"")</f>
        <v/>
      </c>
    </row>
    <row r="2153" spans="11:27" customFormat="1">
      <c r="K2153">
        <f>IF(ISNUMBER(SEARCH($A$3,L2153)),MAX($K$1:K2152)+1,0)</f>
        <v>0</v>
      </c>
      <c r="L2153" t="s">
        <v>3685</v>
      </c>
      <c r="M2153" t="s">
        <v>3684</v>
      </c>
      <c r="Z2153" s="32" t="str">
        <f>IFERROR(VLOOKUP(ROWS($Z$2:Z2153),K2153:$L$6000,2,0),"")</f>
        <v/>
      </c>
      <c r="AA2153" t="str">
        <f>IFERROR(VLOOKUP(ROWS($AA$2:AA2153),K2153:$M$6000,3,0),"")</f>
        <v/>
      </c>
    </row>
    <row r="2154" spans="11:27" customFormat="1">
      <c r="K2154">
        <f>IF(ISNUMBER(SEARCH($A$3,L2154)),MAX($K$1:K2153)+1,0)</f>
        <v>0</v>
      </c>
      <c r="L2154" t="s">
        <v>3683</v>
      </c>
      <c r="M2154" t="s">
        <v>3682</v>
      </c>
      <c r="Z2154" s="32" t="str">
        <f>IFERROR(VLOOKUP(ROWS($Z$2:Z2154),K2154:$L$6000,2,0),"")</f>
        <v/>
      </c>
      <c r="AA2154" t="str">
        <f>IFERROR(VLOOKUP(ROWS($AA$2:AA2154),K2154:$M$6000,3,0),"")</f>
        <v/>
      </c>
    </row>
    <row r="2155" spans="11:27" customFormat="1">
      <c r="K2155">
        <f>IF(ISNUMBER(SEARCH($A$3,L2155)),MAX($K$1:K2154)+1,0)</f>
        <v>0</v>
      </c>
      <c r="L2155" t="s">
        <v>3680</v>
      </c>
      <c r="M2155" t="s">
        <v>3681</v>
      </c>
      <c r="Z2155" s="32" t="str">
        <f>IFERROR(VLOOKUP(ROWS($Z$2:Z2155),K2155:$L$6000,2,0),"")</f>
        <v/>
      </c>
      <c r="AA2155" t="str">
        <f>IFERROR(VLOOKUP(ROWS($AA$2:AA2155),K2155:$M$6000,3,0),"")</f>
        <v/>
      </c>
    </row>
    <row r="2156" spans="11:27" customFormat="1">
      <c r="K2156">
        <f>IF(ISNUMBER(SEARCH($A$3,L2156)),MAX($K$1:K2155)+1,0)</f>
        <v>0</v>
      </c>
      <c r="L2156" t="s">
        <v>3680</v>
      </c>
      <c r="M2156" t="s">
        <v>3679</v>
      </c>
      <c r="Z2156" s="32" t="str">
        <f>IFERROR(VLOOKUP(ROWS($Z$2:Z2156),K2156:$L$6000,2,0),"")</f>
        <v/>
      </c>
      <c r="AA2156" t="str">
        <f>IFERROR(VLOOKUP(ROWS($AA$2:AA2156),K2156:$M$6000,3,0),"")</f>
        <v/>
      </c>
    </row>
    <row r="2157" spans="11:27" customFormat="1">
      <c r="K2157">
        <f>IF(ISNUMBER(SEARCH($A$3,L2157)),MAX($K$1:K2156)+1,0)</f>
        <v>0</v>
      </c>
      <c r="L2157" t="s">
        <v>3678</v>
      </c>
      <c r="M2157" t="s">
        <v>3677</v>
      </c>
      <c r="Z2157" s="32" t="str">
        <f>IFERROR(VLOOKUP(ROWS($Z$2:Z2157),K2157:$L$6000,2,0),"")</f>
        <v/>
      </c>
      <c r="AA2157" t="str">
        <f>IFERROR(VLOOKUP(ROWS($AA$2:AA2157),K2157:$M$6000,3,0),"")</f>
        <v/>
      </c>
    </row>
    <row r="2158" spans="11:27" customFormat="1">
      <c r="K2158">
        <f>IF(ISNUMBER(SEARCH($A$3,L2158)),MAX($K$1:K2157)+1,0)</f>
        <v>0</v>
      </c>
      <c r="L2158" t="s">
        <v>3676</v>
      </c>
      <c r="M2158" t="s">
        <v>3675</v>
      </c>
      <c r="Z2158" s="32" t="str">
        <f>IFERROR(VLOOKUP(ROWS($Z$2:Z2158),K2158:$L$6000,2,0),"")</f>
        <v/>
      </c>
      <c r="AA2158" t="str">
        <f>IFERROR(VLOOKUP(ROWS($AA$2:AA2158),K2158:$M$6000,3,0),"")</f>
        <v/>
      </c>
    </row>
    <row r="2159" spans="11:27" customFormat="1">
      <c r="K2159">
        <f>IF(ISNUMBER(SEARCH($A$3,L2159)),MAX($K$1:K2158)+1,0)</f>
        <v>0</v>
      </c>
      <c r="L2159" t="s">
        <v>3674</v>
      </c>
      <c r="M2159" t="s">
        <v>3673</v>
      </c>
      <c r="Z2159" s="32" t="str">
        <f>IFERROR(VLOOKUP(ROWS($Z$2:Z2159),K2159:$L$6000,2,0),"")</f>
        <v/>
      </c>
      <c r="AA2159" t="str">
        <f>IFERROR(VLOOKUP(ROWS($AA$2:AA2159),K2159:$M$6000,3,0),"")</f>
        <v/>
      </c>
    </row>
    <row r="2160" spans="11:27" customFormat="1">
      <c r="K2160">
        <f>IF(ISNUMBER(SEARCH($A$3,L2160)),MAX($K$1:K2159)+1,0)</f>
        <v>0</v>
      </c>
      <c r="L2160" t="s">
        <v>3672</v>
      </c>
      <c r="M2160" t="s">
        <v>3671</v>
      </c>
      <c r="Z2160" s="32" t="str">
        <f>IFERROR(VLOOKUP(ROWS($Z$2:Z2160),K2160:$L$6000,2,0),"")</f>
        <v/>
      </c>
      <c r="AA2160" t="str">
        <f>IFERROR(VLOOKUP(ROWS($AA$2:AA2160),K2160:$M$6000,3,0),"")</f>
        <v/>
      </c>
    </row>
    <row r="2161" spans="11:27" customFormat="1">
      <c r="K2161">
        <f>IF(ISNUMBER(SEARCH($A$3,L2161)),MAX($K$1:K2160)+1,0)</f>
        <v>0</v>
      </c>
      <c r="L2161" t="s">
        <v>3670</v>
      </c>
      <c r="M2161" t="s">
        <v>3669</v>
      </c>
      <c r="Z2161" s="32" t="str">
        <f>IFERROR(VLOOKUP(ROWS($Z$2:Z2161),K2161:$L$6000,2,0),"")</f>
        <v/>
      </c>
      <c r="AA2161" t="str">
        <f>IFERROR(VLOOKUP(ROWS($AA$2:AA2161),K2161:$M$6000,3,0),"")</f>
        <v/>
      </c>
    </row>
    <row r="2162" spans="11:27" customFormat="1">
      <c r="K2162">
        <f>IF(ISNUMBER(SEARCH($A$3,L2162)),MAX($K$1:K2161)+1,0)</f>
        <v>0</v>
      </c>
      <c r="L2162" t="s">
        <v>3668</v>
      </c>
      <c r="M2162" t="s">
        <v>3667</v>
      </c>
      <c r="Z2162" s="32" t="str">
        <f>IFERROR(VLOOKUP(ROWS($Z$2:Z2162),K2162:$L$6000,2,0),"")</f>
        <v/>
      </c>
      <c r="AA2162" t="str">
        <f>IFERROR(VLOOKUP(ROWS($AA$2:AA2162),K2162:$M$6000,3,0),"")</f>
        <v/>
      </c>
    </row>
    <row r="2163" spans="11:27" customFormat="1">
      <c r="K2163">
        <f>IF(ISNUMBER(SEARCH($A$3,L2163)),MAX($K$1:K2162)+1,0)</f>
        <v>0</v>
      </c>
      <c r="L2163" t="s">
        <v>3665</v>
      </c>
      <c r="M2163" t="s">
        <v>3666</v>
      </c>
      <c r="Z2163" s="32" t="str">
        <f>IFERROR(VLOOKUP(ROWS($Z$2:Z2163),K2163:$L$6000,2,0),"")</f>
        <v/>
      </c>
      <c r="AA2163" t="str">
        <f>IFERROR(VLOOKUP(ROWS($AA$2:AA2163),K2163:$M$6000,3,0),"")</f>
        <v/>
      </c>
    </row>
    <row r="2164" spans="11:27" customFormat="1">
      <c r="K2164">
        <f>IF(ISNUMBER(SEARCH($A$3,L2164)),MAX($K$1:K2163)+1,0)</f>
        <v>0</v>
      </c>
      <c r="L2164" t="s">
        <v>3665</v>
      </c>
      <c r="M2164" t="s">
        <v>3664</v>
      </c>
      <c r="Z2164" s="32" t="str">
        <f>IFERROR(VLOOKUP(ROWS($Z$2:Z2164),K2164:$L$6000,2,0),"")</f>
        <v/>
      </c>
      <c r="AA2164" t="str">
        <f>IFERROR(VLOOKUP(ROWS($AA$2:AA2164),K2164:$M$6000,3,0),"")</f>
        <v/>
      </c>
    </row>
    <row r="2165" spans="11:27" customFormat="1">
      <c r="K2165">
        <f>IF(ISNUMBER(SEARCH($A$3,L2165)),MAX($K$1:K2164)+1,0)</f>
        <v>0</v>
      </c>
      <c r="L2165" t="s">
        <v>3663</v>
      </c>
      <c r="M2165" t="s">
        <v>3662</v>
      </c>
      <c r="Z2165" s="32" t="str">
        <f>IFERROR(VLOOKUP(ROWS($Z$2:Z2165),K2165:$L$6000,2,0),"")</f>
        <v/>
      </c>
      <c r="AA2165" t="str">
        <f>IFERROR(VLOOKUP(ROWS($AA$2:AA2165),K2165:$M$6000,3,0),"")</f>
        <v/>
      </c>
    </row>
    <row r="2166" spans="11:27" customFormat="1">
      <c r="K2166">
        <f>IF(ISNUMBER(SEARCH($A$3,L2166)),MAX($K$1:K2165)+1,0)</f>
        <v>0</v>
      </c>
      <c r="L2166" t="s">
        <v>3661</v>
      </c>
      <c r="M2166" t="s">
        <v>3660</v>
      </c>
      <c r="Z2166" s="32" t="str">
        <f>IFERROR(VLOOKUP(ROWS($Z$2:Z2166),K2166:$L$6000,2,0),"")</f>
        <v/>
      </c>
      <c r="AA2166" t="str">
        <f>IFERROR(VLOOKUP(ROWS($AA$2:AA2166),K2166:$M$6000,3,0),"")</f>
        <v/>
      </c>
    </row>
    <row r="2167" spans="11:27" customFormat="1">
      <c r="K2167">
        <f>IF(ISNUMBER(SEARCH($A$3,L2167)),MAX($K$1:K2166)+1,0)</f>
        <v>0</v>
      </c>
      <c r="L2167" t="s">
        <v>3659</v>
      </c>
      <c r="M2167" t="s">
        <v>3658</v>
      </c>
      <c r="Z2167" s="32" t="str">
        <f>IFERROR(VLOOKUP(ROWS($Z$2:Z2167),K2167:$L$6000,2,0),"")</f>
        <v/>
      </c>
      <c r="AA2167" t="str">
        <f>IFERROR(VLOOKUP(ROWS($AA$2:AA2167),K2167:$M$6000,3,0),"")</f>
        <v/>
      </c>
    </row>
    <row r="2168" spans="11:27" customFormat="1">
      <c r="K2168">
        <f>IF(ISNUMBER(SEARCH($A$3,L2168)),MAX($K$1:K2167)+1,0)</f>
        <v>0</v>
      </c>
      <c r="L2168" t="s">
        <v>3656</v>
      </c>
      <c r="M2168" t="s">
        <v>3657</v>
      </c>
      <c r="Z2168" s="32" t="str">
        <f>IFERROR(VLOOKUP(ROWS($Z$2:Z2168),K2168:$L$6000,2,0),"")</f>
        <v/>
      </c>
      <c r="AA2168" t="str">
        <f>IFERROR(VLOOKUP(ROWS($AA$2:AA2168),K2168:$M$6000,3,0),"")</f>
        <v/>
      </c>
    </row>
    <row r="2169" spans="11:27" customFormat="1">
      <c r="K2169">
        <f>IF(ISNUMBER(SEARCH($A$3,L2169)),MAX($K$1:K2168)+1,0)</f>
        <v>0</v>
      </c>
      <c r="L2169" t="s">
        <v>3656</v>
      </c>
      <c r="M2169" t="s">
        <v>3655</v>
      </c>
      <c r="Z2169" s="32" t="str">
        <f>IFERROR(VLOOKUP(ROWS($Z$2:Z2169),K2169:$L$6000,2,0),"")</f>
        <v/>
      </c>
      <c r="AA2169" t="str">
        <f>IFERROR(VLOOKUP(ROWS($AA$2:AA2169),K2169:$M$6000,3,0),"")</f>
        <v/>
      </c>
    </row>
    <row r="2170" spans="11:27" customFormat="1">
      <c r="K2170">
        <f>IF(ISNUMBER(SEARCH($A$3,L2170)),MAX($K$1:K2169)+1,0)</f>
        <v>0</v>
      </c>
      <c r="L2170" t="s">
        <v>3653</v>
      </c>
      <c r="M2170" t="s">
        <v>3654</v>
      </c>
      <c r="Z2170" s="32" t="str">
        <f>IFERROR(VLOOKUP(ROWS($Z$2:Z2170),K2170:$L$6000,2,0),"")</f>
        <v/>
      </c>
      <c r="AA2170" t="str">
        <f>IFERROR(VLOOKUP(ROWS($AA$2:AA2170),K2170:$M$6000,3,0),"")</f>
        <v/>
      </c>
    </row>
    <row r="2171" spans="11:27" customFormat="1">
      <c r="K2171">
        <f>IF(ISNUMBER(SEARCH($A$3,L2171)),MAX($K$1:K2170)+1,0)</f>
        <v>0</v>
      </c>
      <c r="L2171" t="s">
        <v>3653</v>
      </c>
      <c r="M2171" t="s">
        <v>3652</v>
      </c>
      <c r="Z2171" s="32" t="str">
        <f>IFERROR(VLOOKUP(ROWS($Z$2:Z2171),K2171:$L$6000,2,0),"")</f>
        <v/>
      </c>
      <c r="AA2171" t="str">
        <f>IFERROR(VLOOKUP(ROWS($AA$2:AA2171),K2171:$M$6000,3,0),"")</f>
        <v/>
      </c>
    </row>
    <row r="2172" spans="11:27" customFormat="1">
      <c r="K2172">
        <f>IF(ISNUMBER(SEARCH($A$3,L2172)),MAX($K$1:K2171)+1,0)</f>
        <v>0</v>
      </c>
      <c r="L2172" t="s">
        <v>3651</v>
      </c>
      <c r="M2172" t="s">
        <v>3650</v>
      </c>
      <c r="Z2172" s="32" t="str">
        <f>IFERROR(VLOOKUP(ROWS($Z$2:Z2172),K2172:$L$6000,2,0),"")</f>
        <v/>
      </c>
      <c r="AA2172" t="str">
        <f>IFERROR(VLOOKUP(ROWS($AA$2:AA2172),K2172:$M$6000,3,0),"")</f>
        <v/>
      </c>
    </row>
    <row r="2173" spans="11:27" customFormat="1">
      <c r="K2173">
        <f>IF(ISNUMBER(SEARCH($A$3,L2173)),MAX($K$1:K2172)+1,0)</f>
        <v>0</v>
      </c>
      <c r="L2173" t="s">
        <v>3649</v>
      </c>
      <c r="M2173" t="s">
        <v>3648</v>
      </c>
      <c r="Z2173" s="32" t="str">
        <f>IFERROR(VLOOKUP(ROWS($Z$2:Z2173),K2173:$L$6000,2,0),"")</f>
        <v/>
      </c>
      <c r="AA2173" t="str">
        <f>IFERROR(VLOOKUP(ROWS($AA$2:AA2173),K2173:$M$6000,3,0),"")</f>
        <v/>
      </c>
    </row>
    <row r="2174" spans="11:27" customFormat="1">
      <c r="K2174">
        <f>IF(ISNUMBER(SEARCH($A$3,L2174)),MAX($K$1:K2173)+1,0)</f>
        <v>0</v>
      </c>
      <c r="L2174" t="s">
        <v>3647</v>
      </c>
      <c r="M2174" t="s">
        <v>3646</v>
      </c>
      <c r="Z2174" s="32" t="str">
        <f>IFERROR(VLOOKUP(ROWS($Z$2:Z2174),K2174:$L$6000,2,0),"")</f>
        <v/>
      </c>
      <c r="AA2174" t="str">
        <f>IFERROR(VLOOKUP(ROWS($AA$2:AA2174),K2174:$M$6000,3,0),"")</f>
        <v/>
      </c>
    </row>
    <row r="2175" spans="11:27" customFormat="1">
      <c r="K2175">
        <f>IF(ISNUMBER(SEARCH($A$3,L2175)),MAX($K$1:K2174)+1,0)</f>
        <v>0</v>
      </c>
      <c r="L2175" t="s">
        <v>3645</v>
      </c>
      <c r="M2175" t="s">
        <v>3644</v>
      </c>
      <c r="Z2175" s="32" t="str">
        <f>IFERROR(VLOOKUP(ROWS($Z$2:Z2175),K2175:$L$6000,2,0),"")</f>
        <v/>
      </c>
      <c r="AA2175" t="str">
        <f>IFERROR(VLOOKUP(ROWS($AA$2:AA2175),K2175:$M$6000,3,0),"")</f>
        <v/>
      </c>
    </row>
    <row r="2176" spans="11:27" customFormat="1">
      <c r="K2176">
        <f>IF(ISNUMBER(SEARCH($A$3,L2176)),MAX($K$1:K2175)+1,0)</f>
        <v>0</v>
      </c>
      <c r="L2176" t="s">
        <v>3643</v>
      </c>
      <c r="M2176" t="s">
        <v>3642</v>
      </c>
      <c r="Z2176" s="32" t="str">
        <f>IFERROR(VLOOKUP(ROWS($Z$2:Z2176),K2176:$L$6000,2,0),"")</f>
        <v/>
      </c>
      <c r="AA2176" t="str">
        <f>IFERROR(VLOOKUP(ROWS($AA$2:AA2176),K2176:$M$6000,3,0),"")</f>
        <v/>
      </c>
    </row>
    <row r="2177" spans="11:27" customFormat="1">
      <c r="K2177">
        <f>IF(ISNUMBER(SEARCH($A$3,L2177)),MAX($K$1:K2176)+1,0)</f>
        <v>0</v>
      </c>
      <c r="L2177" t="s">
        <v>3640</v>
      </c>
      <c r="M2177" t="s">
        <v>3641</v>
      </c>
      <c r="Z2177" s="32" t="str">
        <f>IFERROR(VLOOKUP(ROWS($Z$2:Z2177),K2177:$L$6000,2,0),"")</f>
        <v/>
      </c>
      <c r="AA2177" t="str">
        <f>IFERROR(VLOOKUP(ROWS($AA$2:AA2177),K2177:$M$6000,3,0),"")</f>
        <v/>
      </c>
    </row>
    <row r="2178" spans="11:27" customFormat="1">
      <c r="K2178">
        <f>IF(ISNUMBER(SEARCH($A$3,L2178)),MAX($K$1:K2177)+1,0)</f>
        <v>0</v>
      </c>
      <c r="L2178" t="s">
        <v>3640</v>
      </c>
      <c r="M2178" t="s">
        <v>3639</v>
      </c>
      <c r="Z2178" s="32" t="str">
        <f>IFERROR(VLOOKUP(ROWS($Z$2:Z2178),K2178:$L$6000,2,0),"")</f>
        <v/>
      </c>
      <c r="AA2178" t="str">
        <f>IFERROR(VLOOKUP(ROWS($AA$2:AA2178),K2178:$M$6000,3,0),"")</f>
        <v/>
      </c>
    </row>
    <row r="2179" spans="11:27" customFormat="1">
      <c r="K2179">
        <f>IF(ISNUMBER(SEARCH($A$3,L2179)),MAX($K$1:K2178)+1,0)</f>
        <v>0</v>
      </c>
      <c r="L2179" t="s">
        <v>3638</v>
      </c>
      <c r="M2179" t="s">
        <v>3637</v>
      </c>
      <c r="Z2179" s="32" t="str">
        <f>IFERROR(VLOOKUP(ROWS($Z$2:Z2179),K2179:$L$6000,2,0),"")</f>
        <v/>
      </c>
      <c r="AA2179" t="str">
        <f>IFERROR(VLOOKUP(ROWS($AA$2:AA2179),K2179:$M$6000,3,0),"")</f>
        <v/>
      </c>
    </row>
    <row r="2180" spans="11:27" customFormat="1">
      <c r="K2180">
        <f>IF(ISNUMBER(SEARCH($A$3,L2180)),MAX($K$1:K2179)+1,0)</f>
        <v>0</v>
      </c>
      <c r="L2180" t="s">
        <v>3635</v>
      </c>
      <c r="M2180" t="s">
        <v>3636</v>
      </c>
      <c r="Z2180" s="32" t="str">
        <f>IFERROR(VLOOKUP(ROWS($Z$2:Z2180),K2180:$L$6000,2,0),"")</f>
        <v/>
      </c>
      <c r="AA2180" t="str">
        <f>IFERROR(VLOOKUP(ROWS($AA$2:AA2180),K2180:$M$6000,3,0),"")</f>
        <v/>
      </c>
    </row>
    <row r="2181" spans="11:27" customFormat="1">
      <c r="K2181">
        <f>IF(ISNUMBER(SEARCH($A$3,L2181)),MAX($K$1:K2180)+1,0)</f>
        <v>0</v>
      </c>
      <c r="L2181" t="s">
        <v>3635</v>
      </c>
      <c r="M2181" t="s">
        <v>3634</v>
      </c>
      <c r="Z2181" s="32" t="str">
        <f>IFERROR(VLOOKUP(ROWS($Z$2:Z2181),K2181:$L$6000,2,0),"")</f>
        <v/>
      </c>
      <c r="AA2181" t="str">
        <f>IFERROR(VLOOKUP(ROWS($AA$2:AA2181),K2181:$M$6000,3,0),"")</f>
        <v/>
      </c>
    </row>
    <row r="2182" spans="11:27" customFormat="1">
      <c r="K2182">
        <f>IF(ISNUMBER(SEARCH($A$3,L2182)),MAX($K$1:K2181)+1,0)</f>
        <v>0</v>
      </c>
      <c r="L2182" t="s">
        <v>3632</v>
      </c>
      <c r="M2182" t="s">
        <v>3633</v>
      </c>
      <c r="Z2182" s="32" t="str">
        <f>IFERROR(VLOOKUP(ROWS($Z$2:Z2182),K2182:$L$6000,2,0),"")</f>
        <v/>
      </c>
      <c r="AA2182" t="str">
        <f>IFERROR(VLOOKUP(ROWS($AA$2:AA2182),K2182:$M$6000,3,0),"")</f>
        <v/>
      </c>
    </row>
    <row r="2183" spans="11:27" customFormat="1">
      <c r="K2183">
        <f>IF(ISNUMBER(SEARCH($A$3,L2183)),MAX($K$1:K2182)+1,0)</f>
        <v>0</v>
      </c>
      <c r="L2183" t="s">
        <v>3632</v>
      </c>
      <c r="M2183" t="s">
        <v>3631</v>
      </c>
      <c r="Z2183" s="32" t="str">
        <f>IFERROR(VLOOKUP(ROWS($Z$2:Z2183),K2183:$L$6000,2,0),"")</f>
        <v/>
      </c>
      <c r="AA2183" t="str">
        <f>IFERROR(VLOOKUP(ROWS($AA$2:AA2183),K2183:$M$6000,3,0),"")</f>
        <v/>
      </c>
    </row>
    <row r="2184" spans="11:27" customFormat="1">
      <c r="K2184">
        <f>IF(ISNUMBER(SEARCH($A$3,L2184)),MAX($K$1:K2183)+1,0)</f>
        <v>0</v>
      </c>
      <c r="L2184" t="s">
        <v>3629</v>
      </c>
      <c r="M2184" t="s">
        <v>3630</v>
      </c>
      <c r="Z2184" s="32" t="str">
        <f>IFERROR(VLOOKUP(ROWS($Z$2:Z2184),K2184:$L$6000,2,0),"")</f>
        <v/>
      </c>
      <c r="AA2184" t="str">
        <f>IFERROR(VLOOKUP(ROWS($AA$2:AA2184),K2184:$M$6000,3,0),"")</f>
        <v/>
      </c>
    </row>
    <row r="2185" spans="11:27" customFormat="1">
      <c r="K2185">
        <f>IF(ISNUMBER(SEARCH($A$3,L2185)),MAX($K$1:K2184)+1,0)</f>
        <v>0</v>
      </c>
      <c r="L2185" t="s">
        <v>3629</v>
      </c>
      <c r="M2185" t="s">
        <v>3628</v>
      </c>
      <c r="Z2185" s="32" t="str">
        <f>IFERROR(VLOOKUP(ROWS($Z$2:Z2185),K2185:$L$6000,2,0),"")</f>
        <v/>
      </c>
      <c r="AA2185" t="str">
        <f>IFERROR(VLOOKUP(ROWS($AA$2:AA2185),K2185:$M$6000,3,0),"")</f>
        <v/>
      </c>
    </row>
    <row r="2186" spans="11:27" customFormat="1">
      <c r="K2186">
        <f>IF(ISNUMBER(SEARCH($A$3,L2186)),MAX($K$1:K2185)+1,0)</f>
        <v>0</v>
      </c>
      <c r="L2186" t="s">
        <v>3627</v>
      </c>
      <c r="M2186" t="s">
        <v>3626</v>
      </c>
      <c r="Z2186" s="32" t="str">
        <f>IFERROR(VLOOKUP(ROWS($Z$2:Z2186),K2186:$L$6000,2,0),"")</f>
        <v/>
      </c>
      <c r="AA2186" t="str">
        <f>IFERROR(VLOOKUP(ROWS($AA$2:AA2186),K2186:$M$6000,3,0),"")</f>
        <v/>
      </c>
    </row>
    <row r="2187" spans="11:27" customFormat="1">
      <c r="K2187">
        <f>IF(ISNUMBER(SEARCH($A$3,L2187)),MAX($K$1:K2186)+1,0)</f>
        <v>0</v>
      </c>
      <c r="L2187" t="s">
        <v>3625</v>
      </c>
      <c r="M2187" t="s">
        <v>3624</v>
      </c>
      <c r="Z2187" s="32" t="str">
        <f>IFERROR(VLOOKUP(ROWS($Z$2:Z2187),K2187:$L$6000,2,0),"")</f>
        <v/>
      </c>
      <c r="AA2187" t="str">
        <f>IFERROR(VLOOKUP(ROWS($AA$2:AA2187),K2187:$M$6000,3,0),"")</f>
        <v/>
      </c>
    </row>
    <row r="2188" spans="11:27" customFormat="1">
      <c r="K2188">
        <f>IF(ISNUMBER(SEARCH($A$3,L2188)),MAX($K$1:K2187)+1,0)</f>
        <v>0</v>
      </c>
      <c r="L2188" t="s">
        <v>3623</v>
      </c>
      <c r="M2188" t="s">
        <v>3622</v>
      </c>
      <c r="Z2188" s="32" t="str">
        <f>IFERROR(VLOOKUP(ROWS($Z$2:Z2188),K2188:$L$6000,2,0),"")</f>
        <v/>
      </c>
      <c r="AA2188" t="str">
        <f>IFERROR(VLOOKUP(ROWS($AA$2:AA2188),K2188:$M$6000,3,0),"")</f>
        <v/>
      </c>
    </row>
    <row r="2189" spans="11:27" customFormat="1">
      <c r="K2189">
        <f>IF(ISNUMBER(SEARCH($A$3,L2189)),MAX($K$1:K2188)+1,0)</f>
        <v>0</v>
      </c>
      <c r="L2189" t="s">
        <v>3621</v>
      </c>
      <c r="M2189" t="s">
        <v>3620</v>
      </c>
      <c r="Z2189" s="32" t="str">
        <f>IFERROR(VLOOKUP(ROWS($Z$2:Z2189),K2189:$L$6000,2,0),"")</f>
        <v/>
      </c>
      <c r="AA2189" t="str">
        <f>IFERROR(VLOOKUP(ROWS($AA$2:AA2189),K2189:$M$6000,3,0),"")</f>
        <v/>
      </c>
    </row>
    <row r="2190" spans="11:27" customFormat="1">
      <c r="K2190">
        <f>IF(ISNUMBER(SEARCH($A$3,L2190)),MAX($K$1:K2189)+1,0)</f>
        <v>0</v>
      </c>
      <c r="L2190" t="s">
        <v>3618</v>
      </c>
      <c r="M2190" t="s">
        <v>3619</v>
      </c>
      <c r="Z2190" s="32" t="str">
        <f>IFERROR(VLOOKUP(ROWS($Z$2:Z2190),K2190:$L$6000,2,0),"")</f>
        <v/>
      </c>
      <c r="AA2190" t="str">
        <f>IFERROR(VLOOKUP(ROWS($AA$2:AA2190),K2190:$M$6000,3,0),"")</f>
        <v/>
      </c>
    </row>
    <row r="2191" spans="11:27" customFormat="1">
      <c r="K2191">
        <f>IF(ISNUMBER(SEARCH($A$3,L2191)),MAX($K$1:K2190)+1,0)</f>
        <v>0</v>
      </c>
      <c r="L2191" t="s">
        <v>3618</v>
      </c>
      <c r="M2191" t="s">
        <v>3617</v>
      </c>
      <c r="Z2191" s="32" t="str">
        <f>IFERROR(VLOOKUP(ROWS($Z$2:Z2191),K2191:$L$6000,2,0),"")</f>
        <v/>
      </c>
      <c r="AA2191" t="str">
        <f>IFERROR(VLOOKUP(ROWS($AA$2:AA2191),K2191:$M$6000,3,0),"")</f>
        <v/>
      </c>
    </row>
    <row r="2192" spans="11:27" customFormat="1">
      <c r="K2192">
        <f>IF(ISNUMBER(SEARCH($A$3,L2192)),MAX($K$1:K2191)+1,0)</f>
        <v>0</v>
      </c>
      <c r="L2192" t="s">
        <v>3615</v>
      </c>
      <c r="M2192" t="s">
        <v>3616</v>
      </c>
      <c r="Z2192" s="32" t="str">
        <f>IFERROR(VLOOKUP(ROWS($Z$2:Z2192),K2192:$L$6000,2,0),"")</f>
        <v/>
      </c>
      <c r="AA2192" t="str">
        <f>IFERROR(VLOOKUP(ROWS($AA$2:AA2192),K2192:$M$6000,3,0),"")</f>
        <v/>
      </c>
    </row>
    <row r="2193" spans="11:27" customFormat="1">
      <c r="K2193">
        <f>IF(ISNUMBER(SEARCH($A$3,L2193)),MAX($K$1:K2192)+1,0)</f>
        <v>0</v>
      </c>
      <c r="L2193" t="s">
        <v>3615</v>
      </c>
      <c r="M2193" t="s">
        <v>3614</v>
      </c>
      <c r="Z2193" s="32" t="str">
        <f>IFERROR(VLOOKUP(ROWS($Z$2:Z2193),K2193:$L$6000,2,0),"")</f>
        <v/>
      </c>
      <c r="AA2193" t="str">
        <f>IFERROR(VLOOKUP(ROWS($AA$2:AA2193),K2193:$M$6000,3,0),"")</f>
        <v/>
      </c>
    </row>
    <row r="2194" spans="11:27" customFormat="1">
      <c r="K2194">
        <f>IF(ISNUMBER(SEARCH($A$3,L2194)),MAX($K$1:K2193)+1,0)</f>
        <v>0</v>
      </c>
      <c r="L2194" t="s">
        <v>3612</v>
      </c>
      <c r="M2194" t="s">
        <v>3613</v>
      </c>
      <c r="Z2194" s="32" t="str">
        <f>IFERROR(VLOOKUP(ROWS($Z$2:Z2194),K2194:$L$6000,2,0),"")</f>
        <v/>
      </c>
      <c r="AA2194" t="str">
        <f>IFERROR(VLOOKUP(ROWS($AA$2:AA2194),K2194:$M$6000,3,0),"")</f>
        <v/>
      </c>
    </row>
    <row r="2195" spans="11:27" customFormat="1">
      <c r="K2195">
        <f>IF(ISNUMBER(SEARCH($A$3,L2195)),MAX($K$1:K2194)+1,0)</f>
        <v>0</v>
      </c>
      <c r="L2195" t="s">
        <v>3612</v>
      </c>
      <c r="M2195" t="s">
        <v>3611</v>
      </c>
      <c r="Z2195" s="32" t="str">
        <f>IFERROR(VLOOKUP(ROWS($Z$2:Z2195),K2195:$L$6000,2,0),"")</f>
        <v/>
      </c>
      <c r="AA2195" t="str">
        <f>IFERROR(VLOOKUP(ROWS($AA$2:AA2195),K2195:$M$6000,3,0),"")</f>
        <v/>
      </c>
    </row>
    <row r="2196" spans="11:27" customFormat="1">
      <c r="K2196">
        <f>IF(ISNUMBER(SEARCH($A$3,L2196)),MAX($K$1:K2195)+1,0)</f>
        <v>0</v>
      </c>
      <c r="L2196" t="s">
        <v>3609</v>
      </c>
      <c r="M2196" t="s">
        <v>3610</v>
      </c>
      <c r="Z2196" s="32" t="str">
        <f>IFERROR(VLOOKUP(ROWS($Z$2:Z2196),K2196:$L$6000,2,0),"")</f>
        <v/>
      </c>
      <c r="AA2196" t="str">
        <f>IFERROR(VLOOKUP(ROWS($AA$2:AA2196),K2196:$M$6000,3,0),"")</f>
        <v/>
      </c>
    </row>
    <row r="2197" spans="11:27" customFormat="1">
      <c r="K2197">
        <f>IF(ISNUMBER(SEARCH($A$3,L2197)),MAX($K$1:K2196)+1,0)</f>
        <v>0</v>
      </c>
      <c r="L2197" t="s">
        <v>3609</v>
      </c>
      <c r="M2197" t="s">
        <v>3608</v>
      </c>
      <c r="Z2197" s="32" t="str">
        <f>IFERROR(VLOOKUP(ROWS($Z$2:Z2197),K2197:$L$6000,2,0),"")</f>
        <v/>
      </c>
      <c r="AA2197" t="str">
        <f>IFERROR(VLOOKUP(ROWS($AA$2:AA2197),K2197:$M$6000,3,0),"")</f>
        <v/>
      </c>
    </row>
    <row r="2198" spans="11:27" customFormat="1">
      <c r="K2198">
        <f>IF(ISNUMBER(SEARCH($A$3,L2198)),MAX($K$1:K2197)+1,0)</f>
        <v>0</v>
      </c>
      <c r="L2198" t="s">
        <v>3606</v>
      </c>
      <c r="M2198" t="s">
        <v>3607</v>
      </c>
      <c r="Z2198" s="32" t="str">
        <f>IFERROR(VLOOKUP(ROWS($Z$2:Z2198),K2198:$L$6000,2,0),"")</f>
        <v/>
      </c>
      <c r="AA2198" t="str">
        <f>IFERROR(VLOOKUP(ROWS($AA$2:AA2198),K2198:$M$6000,3,0),"")</f>
        <v/>
      </c>
    </row>
    <row r="2199" spans="11:27" customFormat="1">
      <c r="K2199">
        <f>IF(ISNUMBER(SEARCH($A$3,L2199)),MAX($K$1:K2198)+1,0)</f>
        <v>0</v>
      </c>
      <c r="L2199" t="s">
        <v>3606</v>
      </c>
      <c r="M2199" t="s">
        <v>3605</v>
      </c>
      <c r="Z2199" s="32" t="str">
        <f>IFERROR(VLOOKUP(ROWS($Z$2:Z2199),K2199:$L$6000,2,0),"")</f>
        <v/>
      </c>
      <c r="AA2199" t="str">
        <f>IFERROR(VLOOKUP(ROWS($AA$2:AA2199),K2199:$M$6000,3,0),"")</f>
        <v/>
      </c>
    </row>
    <row r="2200" spans="11:27" customFormat="1">
      <c r="K2200">
        <f>IF(ISNUMBER(SEARCH($A$3,L2200)),MAX($K$1:K2199)+1,0)</f>
        <v>0</v>
      </c>
      <c r="L2200" t="s">
        <v>3603</v>
      </c>
      <c r="M2200" t="s">
        <v>3604</v>
      </c>
      <c r="Z2200" s="32" t="str">
        <f>IFERROR(VLOOKUP(ROWS($Z$2:Z2200),K2200:$L$6000,2,0),"")</f>
        <v/>
      </c>
      <c r="AA2200" t="str">
        <f>IFERROR(VLOOKUP(ROWS($AA$2:AA2200),K2200:$M$6000,3,0),"")</f>
        <v/>
      </c>
    </row>
    <row r="2201" spans="11:27" customFormat="1">
      <c r="K2201">
        <f>IF(ISNUMBER(SEARCH($A$3,L2201)),MAX($K$1:K2200)+1,0)</f>
        <v>0</v>
      </c>
      <c r="L2201" t="s">
        <v>3603</v>
      </c>
      <c r="M2201" t="s">
        <v>3602</v>
      </c>
      <c r="Z2201" s="32" t="str">
        <f>IFERROR(VLOOKUP(ROWS($Z$2:Z2201),K2201:$L$6000,2,0),"")</f>
        <v/>
      </c>
      <c r="AA2201" t="str">
        <f>IFERROR(VLOOKUP(ROWS($AA$2:AA2201),K2201:$M$6000,3,0),"")</f>
        <v/>
      </c>
    </row>
    <row r="2202" spans="11:27" customFormat="1">
      <c r="K2202">
        <f>IF(ISNUMBER(SEARCH($A$3,L2202)),MAX($K$1:K2201)+1,0)</f>
        <v>0</v>
      </c>
      <c r="L2202" t="s">
        <v>3601</v>
      </c>
      <c r="M2202" t="s">
        <v>3600</v>
      </c>
      <c r="Z2202" s="32" t="str">
        <f>IFERROR(VLOOKUP(ROWS($Z$2:Z2202),K2202:$L$6000,2,0),"")</f>
        <v/>
      </c>
      <c r="AA2202" t="str">
        <f>IFERROR(VLOOKUP(ROWS($AA$2:AA2202),K2202:$M$6000,3,0),"")</f>
        <v/>
      </c>
    </row>
    <row r="2203" spans="11:27" customFormat="1">
      <c r="K2203">
        <f>IF(ISNUMBER(SEARCH($A$3,L2203)),MAX($K$1:K2202)+1,0)</f>
        <v>0</v>
      </c>
      <c r="L2203" t="s">
        <v>3598</v>
      </c>
      <c r="M2203" t="s">
        <v>3599</v>
      </c>
      <c r="Z2203" s="32" t="str">
        <f>IFERROR(VLOOKUP(ROWS($Z$2:Z2203),K2203:$L$6000,2,0),"")</f>
        <v/>
      </c>
      <c r="AA2203" t="str">
        <f>IFERROR(VLOOKUP(ROWS($AA$2:AA2203),K2203:$M$6000,3,0),"")</f>
        <v/>
      </c>
    </row>
    <row r="2204" spans="11:27" customFormat="1">
      <c r="K2204">
        <f>IF(ISNUMBER(SEARCH($A$3,L2204)),MAX($K$1:K2203)+1,0)</f>
        <v>0</v>
      </c>
      <c r="L2204" t="s">
        <v>3598</v>
      </c>
      <c r="M2204" t="s">
        <v>3597</v>
      </c>
      <c r="Z2204" s="32" t="str">
        <f>IFERROR(VLOOKUP(ROWS($Z$2:Z2204),K2204:$L$6000,2,0),"")</f>
        <v/>
      </c>
      <c r="AA2204" t="str">
        <f>IFERROR(VLOOKUP(ROWS($AA$2:AA2204),K2204:$M$6000,3,0),"")</f>
        <v/>
      </c>
    </row>
    <row r="2205" spans="11:27" customFormat="1">
      <c r="K2205">
        <f>IF(ISNUMBER(SEARCH($A$3,L2205)),MAX($K$1:K2204)+1,0)</f>
        <v>0</v>
      </c>
      <c r="L2205" t="s">
        <v>3596</v>
      </c>
      <c r="M2205" t="s">
        <v>3595</v>
      </c>
      <c r="Z2205" s="32" t="str">
        <f>IFERROR(VLOOKUP(ROWS($Z$2:Z2205),K2205:$L$6000,2,0),"")</f>
        <v/>
      </c>
      <c r="AA2205" t="str">
        <f>IFERROR(VLOOKUP(ROWS($AA$2:AA2205),K2205:$M$6000,3,0),"")</f>
        <v/>
      </c>
    </row>
    <row r="2206" spans="11:27" customFormat="1">
      <c r="K2206">
        <f>IF(ISNUMBER(SEARCH($A$3,L2206)),MAX($K$1:K2205)+1,0)</f>
        <v>0</v>
      </c>
      <c r="L2206" t="s">
        <v>3593</v>
      </c>
      <c r="M2206" t="s">
        <v>3594</v>
      </c>
      <c r="Z2206" s="32" t="str">
        <f>IFERROR(VLOOKUP(ROWS($Z$2:Z2206),K2206:$L$6000,2,0),"")</f>
        <v/>
      </c>
      <c r="AA2206" t="str">
        <f>IFERROR(VLOOKUP(ROWS($AA$2:AA2206),K2206:$M$6000,3,0),"")</f>
        <v/>
      </c>
    </row>
    <row r="2207" spans="11:27" customFormat="1">
      <c r="K2207">
        <f>IF(ISNUMBER(SEARCH($A$3,L2207)),MAX($K$1:K2206)+1,0)</f>
        <v>0</v>
      </c>
      <c r="L2207" t="s">
        <v>3593</v>
      </c>
      <c r="M2207" t="s">
        <v>3592</v>
      </c>
      <c r="Z2207" s="32" t="str">
        <f>IFERROR(VLOOKUP(ROWS($Z$2:Z2207),K2207:$L$6000,2,0),"")</f>
        <v/>
      </c>
      <c r="AA2207" t="str">
        <f>IFERROR(VLOOKUP(ROWS($AA$2:AA2207),K2207:$M$6000,3,0),"")</f>
        <v/>
      </c>
    </row>
    <row r="2208" spans="11:27" customFormat="1">
      <c r="K2208">
        <f>IF(ISNUMBER(SEARCH($A$3,L2208)),MAX($K$1:K2207)+1,0)</f>
        <v>0</v>
      </c>
      <c r="L2208" t="s">
        <v>3590</v>
      </c>
      <c r="M2208" t="s">
        <v>3591</v>
      </c>
      <c r="Z2208" s="32" t="str">
        <f>IFERROR(VLOOKUP(ROWS($Z$2:Z2208),K2208:$L$6000,2,0),"")</f>
        <v/>
      </c>
      <c r="AA2208" t="str">
        <f>IFERROR(VLOOKUP(ROWS($AA$2:AA2208),K2208:$M$6000,3,0),"")</f>
        <v/>
      </c>
    </row>
    <row r="2209" spans="11:27" customFormat="1">
      <c r="K2209">
        <f>IF(ISNUMBER(SEARCH($A$3,L2209)),MAX($K$1:K2208)+1,0)</f>
        <v>0</v>
      </c>
      <c r="L2209" t="s">
        <v>3590</v>
      </c>
      <c r="M2209" t="s">
        <v>3589</v>
      </c>
      <c r="Z2209" s="32" t="str">
        <f>IFERROR(VLOOKUP(ROWS($Z$2:Z2209),K2209:$L$6000,2,0),"")</f>
        <v/>
      </c>
      <c r="AA2209" t="str">
        <f>IFERROR(VLOOKUP(ROWS($AA$2:AA2209),K2209:$M$6000,3,0),"")</f>
        <v/>
      </c>
    </row>
    <row r="2210" spans="11:27" customFormat="1">
      <c r="K2210">
        <f>IF(ISNUMBER(SEARCH($A$3,L2210)),MAX($K$1:K2209)+1,0)</f>
        <v>0</v>
      </c>
      <c r="L2210" t="s">
        <v>3588</v>
      </c>
      <c r="M2210" t="s">
        <v>3587</v>
      </c>
      <c r="Z2210" s="32" t="str">
        <f>IFERROR(VLOOKUP(ROWS($Z$2:Z2210),K2210:$L$6000,2,0),"")</f>
        <v/>
      </c>
      <c r="AA2210" t="str">
        <f>IFERROR(VLOOKUP(ROWS($AA$2:AA2210),K2210:$M$6000,3,0),"")</f>
        <v/>
      </c>
    </row>
    <row r="2211" spans="11:27" customFormat="1">
      <c r="K2211">
        <f>IF(ISNUMBER(SEARCH($A$3,L2211)),MAX($K$1:K2210)+1,0)</f>
        <v>0</v>
      </c>
      <c r="L2211" t="s">
        <v>3585</v>
      </c>
      <c r="M2211" t="s">
        <v>3586</v>
      </c>
      <c r="Z2211" s="32" t="str">
        <f>IFERROR(VLOOKUP(ROWS($Z$2:Z2211),K2211:$L$6000,2,0),"")</f>
        <v/>
      </c>
      <c r="AA2211" t="str">
        <f>IFERROR(VLOOKUP(ROWS($AA$2:AA2211),K2211:$M$6000,3,0),"")</f>
        <v/>
      </c>
    </row>
    <row r="2212" spans="11:27" customFormat="1">
      <c r="K2212">
        <f>IF(ISNUMBER(SEARCH($A$3,L2212)),MAX($K$1:K2211)+1,0)</f>
        <v>0</v>
      </c>
      <c r="L2212" t="s">
        <v>3585</v>
      </c>
      <c r="M2212" t="s">
        <v>3584</v>
      </c>
      <c r="Z2212" s="32" t="str">
        <f>IFERROR(VLOOKUP(ROWS($Z$2:Z2212),K2212:$L$6000,2,0),"")</f>
        <v/>
      </c>
      <c r="AA2212" t="str">
        <f>IFERROR(VLOOKUP(ROWS($AA$2:AA2212),K2212:$M$6000,3,0),"")</f>
        <v/>
      </c>
    </row>
    <row r="2213" spans="11:27" customFormat="1">
      <c r="K2213">
        <f>IF(ISNUMBER(SEARCH($A$3,L2213)),MAX($K$1:K2212)+1,0)</f>
        <v>0</v>
      </c>
      <c r="L2213" t="s">
        <v>3582</v>
      </c>
      <c r="M2213" t="s">
        <v>3583</v>
      </c>
      <c r="Z2213" s="32" t="str">
        <f>IFERROR(VLOOKUP(ROWS($Z$2:Z2213),K2213:$L$6000,2,0),"")</f>
        <v/>
      </c>
      <c r="AA2213" t="str">
        <f>IFERROR(VLOOKUP(ROWS($AA$2:AA2213),K2213:$M$6000,3,0),"")</f>
        <v/>
      </c>
    </row>
    <row r="2214" spans="11:27" customFormat="1">
      <c r="K2214">
        <f>IF(ISNUMBER(SEARCH($A$3,L2214)),MAX($K$1:K2213)+1,0)</f>
        <v>0</v>
      </c>
      <c r="L2214" t="s">
        <v>3582</v>
      </c>
      <c r="M2214" t="s">
        <v>3581</v>
      </c>
      <c r="Z2214" s="32" t="str">
        <f>IFERROR(VLOOKUP(ROWS($Z$2:Z2214),K2214:$L$6000,2,0),"")</f>
        <v/>
      </c>
      <c r="AA2214" t="str">
        <f>IFERROR(VLOOKUP(ROWS($AA$2:AA2214),K2214:$M$6000,3,0),"")</f>
        <v/>
      </c>
    </row>
    <row r="2215" spans="11:27" customFormat="1">
      <c r="K2215">
        <f>IF(ISNUMBER(SEARCH($A$3,L2215)),MAX($K$1:K2214)+1,0)</f>
        <v>0</v>
      </c>
      <c r="L2215" t="s">
        <v>3579</v>
      </c>
      <c r="M2215" t="s">
        <v>3580</v>
      </c>
      <c r="Z2215" s="32" t="str">
        <f>IFERROR(VLOOKUP(ROWS($Z$2:Z2215),K2215:$L$6000,2,0),"")</f>
        <v/>
      </c>
      <c r="AA2215" t="str">
        <f>IFERROR(VLOOKUP(ROWS($AA$2:AA2215),K2215:$M$6000,3,0),"")</f>
        <v/>
      </c>
    </row>
    <row r="2216" spans="11:27" customFormat="1">
      <c r="K2216">
        <f>IF(ISNUMBER(SEARCH($A$3,L2216)),MAX($K$1:K2215)+1,0)</f>
        <v>0</v>
      </c>
      <c r="L2216" t="s">
        <v>3579</v>
      </c>
      <c r="M2216" t="s">
        <v>3578</v>
      </c>
      <c r="Z2216" s="32" t="str">
        <f>IFERROR(VLOOKUP(ROWS($Z$2:Z2216),K2216:$L$6000,2,0),"")</f>
        <v/>
      </c>
      <c r="AA2216" t="str">
        <f>IFERROR(VLOOKUP(ROWS($AA$2:AA2216),K2216:$M$6000,3,0),"")</f>
        <v/>
      </c>
    </row>
    <row r="2217" spans="11:27" customFormat="1">
      <c r="K2217">
        <f>IF(ISNUMBER(SEARCH($A$3,L2217)),MAX($K$1:K2216)+1,0)</f>
        <v>0</v>
      </c>
      <c r="L2217" t="s">
        <v>3577</v>
      </c>
      <c r="M2217" t="s">
        <v>3576</v>
      </c>
      <c r="Z2217" s="32" t="str">
        <f>IFERROR(VLOOKUP(ROWS($Z$2:Z2217),K2217:$L$6000,2,0),"")</f>
        <v/>
      </c>
      <c r="AA2217" t="str">
        <f>IFERROR(VLOOKUP(ROWS($AA$2:AA2217),K2217:$M$6000,3,0),"")</f>
        <v/>
      </c>
    </row>
    <row r="2218" spans="11:27" customFormat="1">
      <c r="K2218">
        <f>IF(ISNUMBER(SEARCH($A$3,L2218)),MAX($K$1:K2217)+1,0)</f>
        <v>0</v>
      </c>
      <c r="L2218" t="s">
        <v>3575</v>
      </c>
      <c r="M2218" t="s">
        <v>3574</v>
      </c>
      <c r="Z2218" s="32" t="str">
        <f>IFERROR(VLOOKUP(ROWS($Z$2:Z2218),K2218:$L$6000,2,0),"")</f>
        <v/>
      </c>
      <c r="AA2218" t="str">
        <f>IFERROR(VLOOKUP(ROWS($AA$2:AA2218),K2218:$M$6000,3,0),"")</f>
        <v/>
      </c>
    </row>
    <row r="2219" spans="11:27" customFormat="1">
      <c r="K2219">
        <f>IF(ISNUMBER(SEARCH($A$3,L2219)),MAX($K$1:K2218)+1,0)</f>
        <v>0</v>
      </c>
      <c r="L2219" t="s">
        <v>3573</v>
      </c>
      <c r="M2219" t="s">
        <v>3572</v>
      </c>
      <c r="Z2219" s="32" t="str">
        <f>IFERROR(VLOOKUP(ROWS($Z$2:Z2219),K2219:$L$6000,2,0),"")</f>
        <v/>
      </c>
      <c r="AA2219" t="str">
        <f>IFERROR(VLOOKUP(ROWS($AA$2:AA2219),K2219:$M$6000,3,0),"")</f>
        <v/>
      </c>
    </row>
    <row r="2220" spans="11:27" customFormat="1">
      <c r="K2220">
        <f>IF(ISNUMBER(SEARCH($A$3,L2220)),MAX($K$1:K2219)+1,0)</f>
        <v>0</v>
      </c>
      <c r="L2220" t="s">
        <v>3571</v>
      </c>
      <c r="M2220" t="s">
        <v>3570</v>
      </c>
      <c r="Z2220" s="32" t="str">
        <f>IFERROR(VLOOKUP(ROWS($Z$2:Z2220),K2220:$L$6000,2,0),"")</f>
        <v/>
      </c>
      <c r="AA2220" t="str">
        <f>IFERROR(VLOOKUP(ROWS($AA$2:AA2220),K2220:$M$6000,3,0),"")</f>
        <v/>
      </c>
    </row>
    <row r="2221" spans="11:27" customFormat="1">
      <c r="K2221">
        <f>IF(ISNUMBER(SEARCH($A$3,L2221)),MAX($K$1:K2220)+1,0)</f>
        <v>0</v>
      </c>
      <c r="L2221" t="s">
        <v>3569</v>
      </c>
      <c r="M2221" t="s">
        <v>3568</v>
      </c>
      <c r="Z2221" s="32" t="str">
        <f>IFERROR(VLOOKUP(ROWS($Z$2:Z2221),K2221:$L$6000,2,0),"")</f>
        <v/>
      </c>
      <c r="AA2221" t="str">
        <f>IFERROR(VLOOKUP(ROWS($AA$2:AA2221),K2221:$M$6000,3,0),"")</f>
        <v/>
      </c>
    </row>
    <row r="2222" spans="11:27" customFormat="1">
      <c r="K2222">
        <f>IF(ISNUMBER(SEARCH($A$3,L2222)),MAX($K$1:K2221)+1,0)</f>
        <v>0</v>
      </c>
      <c r="L2222" t="s">
        <v>3566</v>
      </c>
      <c r="M2222" t="s">
        <v>3567</v>
      </c>
      <c r="Z2222" s="32" t="str">
        <f>IFERROR(VLOOKUP(ROWS($Z$2:Z2222),K2222:$L$6000,2,0),"")</f>
        <v/>
      </c>
      <c r="AA2222" t="str">
        <f>IFERROR(VLOOKUP(ROWS($AA$2:AA2222),K2222:$M$6000,3,0),"")</f>
        <v/>
      </c>
    </row>
    <row r="2223" spans="11:27" customFormat="1">
      <c r="K2223">
        <f>IF(ISNUMBER(SEARCH($A$3,L2223)),MAX($K$1:K2222)+1,0)</f>
        <v>0</v>
      </c>
      <c r="L2223" t="s">
        <v>3566</v>
      </c>
      <c r="M2223" t="s">
        <v>3565</v>
      </c>
      <c r="Z2223" s="32" t="str">
        <f>IFERROR(VLOOKUP(ROWS($Z$2:Z2223),K2223:$L$6000,2,0),"")</f>
        <v/>
      </c>
      <c r="AA2223" t="str">
        <f>IFERROR(VLOOKUP(ROWS($AA$2:AA2223),K2223:$M$6000,3,0),"")</f>
        <v/>
      </c>
    </row>
    <row r="2224" spans="11:27" customFormat="1">
      <c r="K2224">
        <f>IF(ISNUMBER(SEARCH($A$3,L2224)),MAX($K$1:K2223)+1,0)</f>
        <v>0</v>
      </c>
      <c r="L2224" t="s">
        <v>3563</v>
      </c>
      <c r="M2224" t="s">
        <v>3564</v>
      </c>
      <c r="Z2224" s="32" t="str">
        <f>IFERROR(VLOOKUP(ROWS($Z$2:Z2224),K2224:$L$6000,2,0),"")</f>
        <v/>
      </c>
      <c r="AA2224" t="str">
        <f>IFERROR(VLOOKUP(ROWS($AA$2:AA2224),K2224:$M$6000,3,0),"")</f>
        <v/>
      </c>
    </row>
    <row r="2225" spans="11:27" customFormat="1">
      <c r="K2225">
        <f>IF(ISNUMBER(SEARCH($A$3,L2225)),MAX($K$1:K2224)+1,0)</f>
        <v>0</v>
      </c>
      <c r="L2225" t="s">
        <v>3563</v>
      </c>
      <c r="M2225" t="s">
        <v>3562</v>
      </c>
      <c r="Z2225" s="32" t="str">
        <f>IFERROR(VLOOKUP(ROWS($Z$2:Z2225),K2225:$L$6000,2,0),"")</f>
        <v/>
      </c>
      <c r="AA2225" t="str">
        <f>IFERROR(VLOOKUP(ROWS($AA$2:AA2225),K2225:$M$6000,3,0),"")</f>
        <v/>
      </c>
    </row>
    <row r="2226" spans="11:27" customFormat="1">
      <c r="K2226">
        <f>IF(ISNUMBER(SEARCH($A$3,L2226)),MAX($K$1:K2225)+1,0)</f>
        <v>0</v>
      </c>
      <c r="L2226" t="s">
        <v>3561</v>
      </c>
      <c r="M2226" t="s">
        <v>3560</v>
      </c>
      <c r="Z2226" s="32" t="str">
        <f>IFERROR(VLOOKUP(ROWS($Z$2:Z2226),K2226:$L$6000,2,0),"")</f>
        <v/>
      </c>
      <c r="AA2226" t="str">
        <f>IFERROR(VLOOKUP(ROWS($AA$2:AA2226),K2226:$M$6000,3,0),"")</f>
        <v/>
      </c>
    </row>
    <row r="2227" spans="11:27" customFormat="1">
      <c r="K2227">
        <f>IF(ISNUMBER(SEARCH($A$3,L2227)),MAX($K$1:K2226)+1,0)</f>
        <v>0</v>
      </c>
      <c r="L2227" t="s">
        <v>3559</v>
      </c>
      <c r="M2227" t="s">
        <v>3558</v>
      </c>
      <c r="Z2227" s="32" t="str">
        <f>IFERROR(VLOOKUP(ROWS($Z$2:Z2227),K2227:$L$6000,2,0),"")</f>
        <v/>
      </c>
      <c r="AA2227" t="str">
        <f>IFERROR(VLOOKUP(ROWS($AA$2:AA2227),K2227:$M$6000,3,0),"")</f>
        <v/>
      </c>
    </row>
    <row r="2228" spans="11:27" customFormat="1">
      <c r="K2228">
        <f>IF(ISNUMBER(SEARCH($A$3,L2228)),MAX($K$1:K2227)+1,0)</f>
        <v>0</v>
      </c>
      <c r="L2228" t="s">
        <v>3557</v>
      </c>
      <c r="M2228" t="s">
        <v>3556</v>
      </c>
      <c r="Z2228" s="32" t="str">
        <f>IFERROR(VLOOKUP(ROWS($Z$2:Z2228),K2228:$L$6000,2,0),"")</f>
        <v/>
      </c>
      <c r="AA2228" t="str">
        <f>IFERROR(VLOOKUP(ROWS($AA$2:AA2228),K2228:$M$6000,3,0),"")</f>
        <v/>
      </c>
    </row>
    <row r="2229" spans="11:27" customFormat="1">
      <c r="K2229">
        <f>IF(ISNUMBER(SEARCH($A$3,L2229)),MAX($K$1:K2228)+1,0)</f>
        <v>0</v>
      </c>
      <c r="L2229" t="s">
        <v>3555</v>
      </c>
      <c r="M2229" t="s">
        <v>3554</v>
      </c>
      <c r="Z2229" s="32" t="str">
        <f>IFERROR(VLOOKUP(ROWS($Z$2:Z2229),K2229:$L$6000,2,0),"")</f>
        <v/>
      </c>
      <c r="AA2229" t="str">
        <f>IFERROR(VLOOKUP(ROWS($AA$2:AA2229),K2229:$M$6000,3,0),"")</f>
        <v/>
      </c>
    </row>
    <row r="2230" spans="11:27" customFormat="1">
      <c r="K2230">
        <f>IF(ISNUMBER(SEARCH($A$3,L2230)),MAX($K$1:K2229)+1,0)</f>
        <v>0</v>
      </c>
      <c r="L2230" t="s">
        <v>3553</v>
      </c>
      <c r="M2230" t="s">
        <v>3552</v>
      </c>
      <c r="Z2230" s="32" t="str">
        <f>IFERROR(VLOOKUP(ROWS($Z$2:Z2230),K2230:$L$6000,2,0),"")</f>
        <v/>
      </c>
      <c r="AA2230" t="str">
        <f>IFERROR(VLOOKUP(ROWS($AA$2:AA2230),K2230:$M$6000,3,0),"")</f>
        <v/>
      </c>
    </row>
    <row r="2231" spans="11:27" customFormat="1">
      <c r="K2231">
        <f>IF(ISNUMBER(SEARCH($A$3,L2231)),MAX($K$1:K2230)+1,0)</f>
        <v>0</v>
      </c>
      <c r="L2231" t="s">
        <v>3551</v>
      </c>
      <c r="M2231" t="s">
        <v>3550</v>
      </c>
      <c r="Z2231" s="32" t="str">
        <f>IFERROR(VLOOKUP(ROWS($Z$2:Z2231),K2231:$L$6000,2,0),"")</f>
        <v/>
      </c>
      <c r="AA2231" t="str">
        <f>IFERROR(VLOOKUP(ROWS($AA$2:AA2231),K2231:$M$6000,3,0),"")</f>
        <v/>
      </c>
    </row>
    <row r="2232" spans="11:27" customFormat="1">
      <c r="K2232">
        <f>IF(ISNUMBER(SEARCH($A$3,L2232)),MAX($K$1:K2231)+1,0)</f>
        <v>0</v>
      </c>
      <c r="L2232" t="s">
        <v>3548</v>
      </c>
      <c r="M2232" t="s">
        <v>3549</v>
      </c>
      <c r="Z2232" s="32" t="str">
        <f>IFERROR(VLOOKUP(ROWS($Z$2:Z2232),K2232:$L$6000,2,0),"")</f>
        <v/>
      </c>
      <c r="AA2232" t="str">
        <f>IFERROR(VLOOKUP(ROWS($AA$2:AA2232),K2232:$M$6000,3,0),"")</f>
        <v/>
      </c>
    </row>
    <row r="2233" spans="11:27" customFormat="1">
      <c r="K2233">
        <f>IF(ISNUMBER(SEARCH($A$3,L2233)),MAX($K$1:K2232)+1,0)</f>
        <v>0</v>
      </c>
      <c r="L2233" t="s">
        <v>3548</v>
      </c>
      <c r="M2233" t="s">
        <v>3547</v>
      </c>
      <c r="Z2233" s="32" t="str">
        <f>IFERROR(VLOOKUP(ROWS($Z$2:Z2233),K2233:$L$6000,2,0),"")</f>
        <v/>
      </c>
      <c r="AA2233" t="str">
        <f>IFERROR(VLOOKUP(ROWS($AA$2:AA2233),K2233:$M$6000,3,0),"")</f>
        <v/>
      </c>
    </row>
    <row r="2234" spans="11:27" customFormat="1">
      <c r="K2234">
        <f>IF(ISNUMBER(SEARCH($A$3,L2234)),MAX($K$1:K2233)+1,0)</f>
        <v>0</v>
      </c>
      <c r="L2234" t="s">
        <v>3546</v>
      </c>
      <c r="M2234" t="s">
        <v>3545</v>
      </c>
      <c r="Z2234" s="32" t="str">
        <f>IFERROR(VLOOKUP(ROWS($Z$2:Z2234),K2234:$L$6000,2,0),"")</f>
        <v/>
      </c>
      <c r="AA2234" t="str">
        <f>IFERROR(VLOOKUP(ROWS($AA$2:AA2234),K2234:$M$6000,3,0),"")</f>
        <v/>
      </c>
    </row>
    <row r="2235" spans="11:27" customFormat="1">
      <c r="K2235">
        <f>IF(ISNUMBER(SEARCH($A$3,L2235)),MAX($K$1:K2234)+1,0)</f>
        <v>0</v>
      </c>
      <c r="L2235" t="s">
        <v>3543</v>
      </c>
      <c r="M2235" t="s">
        <v>3544</v>
      </c>
      <c r="Z2235" s="32" t="str">
        <f>IFERROR(VLOOKUP(ROWS($Z$2:Z2235),K2235:$L$6000,2,0),"")</f>
        <v/>
      </c>
      <c r="AA2235" t="str">
        <f>IFERROR(VLOOKUP(ROWS($AA$2:AA2235),K2235:$M$6000,3,0),"")</f>
        <v/>
      </c>
    </row>
    <row r="2236" spans="11:27" customFormat="1">
      <c r="K2236">
        <f>IF(ISNUMBER(SEARCH($A$3,L2236)),MAX($K$1:K2235)+1,0)</f>
        <v>0</v>
      </c>
      <c r="L2236" t="s">
        <v>3543</v>
      </c>
      <c r="M2236" t="s">
        <v>3542</v>
      </c>
      <c r="Z2236" s="32" t="str">
        <f>IFERROR(VLOOKUP(ROWS($Z$2:Z2236),K2236:$L$6000,2,0),"")</f>
        <v/>
      </c>
      <c r="AA2236" t="str">
        <f>IFERROR(VLOOKUP(ROWS($AA$2:AA2236),K2236:$M$6000,3,0),"")</f>
        <v/>
      </c>
    </row>
    <row r="2237" spans="11:27" customFormat="1">
      <c r="K2237">
        <f>IF(ISNUMBER(SEARCH($A$3,L2237)),MAX($K$1:K2236)+1,0)</f>
        <v>0</v>
      </c>
      <c r="L2237" t="s">
        <v>3541</v>
      </c>
      <c r="M2237" t="s">
        <v>3540</v>
      </c>
      <c r="Z2237" s="32" t="str">
        <f>IFERROR(VLOOKUP(ROWS($Z$2:Z2237),K2237:$L$6000,2,0),"")</f>
        <v/>
      </c>
      <c r="AA2237" t="str">
        <f>IFERROR(VLOOKUP(ROWS($AA$2:AA2237),K2237:$M$6000,3,0),"")</f>
        <v/>
      </c>
    </row>
    <row r="2238" spans="11:27" customFormat="1">
      <c r="K2238">
        <f>IF(ISNUMBER(SEARCH($A$3,L2238)),MAX($K$1:K2237)+1,0)</f>
        <v>0</v>
      </c>
      <c r="L2238" t="s">
        <v>3539</v>
      </c>
      <c r="M2238" t="s">
        <v>3538</v>
      </c>
      <c r="Z2238" s="32" t="str">
        <f>IFERROR(VLOOKUP(ROWS($Z$2:Z2238),K2238:$L$6000,2,0),"")</f>
        <v/>
      </c>
      <c r="AA2238" t="str">
        <f>IFERROR(VLOOKUP(ROWS($AA$2:AA2238),K2238:$M$6000,3,0),"")</f>
        <v/>
      </c>
    </row>
    <row r="2239" spans="11:27" customFormat="1">
      <c r="K2239">
        <f>IF(ISNUMBER(SEARCH($A$3,L2239)),MAX($K$1:K2238)+1,0)</f>
        <v>0</v>
      </c>
      <c r="L2239" t="s">
        <v>3537</v>
      </c>
      <c r="M2239" t="s">
        <v>3536</v>
      </c>
      <c r="Z2239" s="32" t="str">
        <f>IFERROR(VLOOKUP(ROWS($Z$2:Z2239),K2239:$L$6000,2,0),"")</f>
        <v/>
      </c>
      <c r="AA2239" t="str">
        <f>IFERROR(VLOOKUP(ROWS($AA$2:AA2239),K2239:$M$6000,3,0),"")</f>
        <v/>
      </c>
    </row>
    <row r="2240" spans="11:27" customFormat="1">
      <c r="K2240">
        <f>IF(ISNUMBER(SEARCH($A$3,L2240)),MAX($K$1:K2239)+1,0)</f>
        <v>0</v>
      </c>
      <c r="L2240" t="s">
        <v>3535</v>
      </c>
      <c r="M2240" t="s">
        <v>3534</v>
      </c>
      <c r="Z2240" s="32" t="str">
        <f>IFERROR(VLOOKUP(ROWS($Z$2:Z2240),K2240:$L$6000,2,0),"")</f>
        <v/>
      </c>
      <c r="AA2240" t="str">
        <f>IFERROR(VLOOKUP(ROWS($AA$2:AA2240),K2240:$M$6000,3,0),"")</f>
        <v/>
      </c>
    </row>
    <row r="2241" spans="11:27" customFormat="1">
      <c r="K2241">
        <f>IF(ISNUMBER(SEARCH($A$3,L2241)),MAX($K$1:K2240)+1,0)</f>
        <v>0</v>
      </c>
      <c r="L2241" t="s">
        <v>3532</v>
      </c>
      <c r="M2241" t="s">
        <v>3533</v>
      </c>
      <c r="Z2241" s="32" t="str">
        <f>IFERROR(VLOOKUP(ROWS($Z$2:Z2241),K2241:$L$6000,2,0),"")</f>
        <v/>
      </c>
      <c r="AA2241" t="str">
        <f>IFERROR(VLOOKUP(ROWS($AA$2:AA2241),K2241:$M$6000,3,0),"")</f>
        <v/>
      </c>
    </row>
    <row r="2242" spans="11:27" customFormat="1">
      <c r="K2242">
        <f>IF(ISNUMBER(SEARCH($A$3,L2242)),MAX($K$1:K2241)+1,0)</f>
        <v>0</v>
      </c>
      <c r="L2242" t="s">
        <v>3532</v>
      </c>
      <c r="M2242" t="s">
        <v>3531</v>
      </c>
      <c r="Z2242" s="32" t="str">
        <f>IFERROR(VLOOKUP(ROWS($Z$2:Z2242),K2242:$L$6000,2,0),"")</f>
        <v/>
      </c>
      <c r="AA2242" t="str">
        <f>IFERROR(VLOOKUP(ROWS($AA$2:AA2242),K2242:$M$6000,3,0),"")</f>
        <v/>
      </c>
    </row>
    <row r="2243" spans="11:27" customFormat="1">
      <c r="K2243">
        <f>IF(ISNUMBER(SEARCH($A$3,L2243)),MAX($K$1:K2242)+1,0)</f>
        <v>0</v>
      </c>
      <c r="L2243" t="s">
        <v>3530</v>
      </c>
      <c r="M2243" t="s">
        <v>3529</v>
      </c>
      <c r="Z2243" s="32" t="str">
        <f>IFERROR(VLOOKUP(ROWS($Z$2:Z2243),K2243:$L$6000,2,0),"")</f>
        <v/>
      </c>
      <c r="AA2243" t="str">
        <f>IFERROR(VLOOKUP(ROWS($AA$2:AA2243),K2243:$M$6000,3,0),"")</f>
        <v/>
      </c>
    </row>
    <row r="2244" spans="11:27" customFormat="1">
      <c r="K2244">
        <f>IF(ISNUMBER(SEARCH($A$3,L2244)),MAX($K$1:K2243)+1,0)</f>
        <v>0</v>
      </c>
      <c r="L2244" t="s">
        <v>3527</v>
      </c>
      <c r="M2244" t="s">
        <v>3528</v>
      </c>
      <c r="Z2244" s="32" t="str">
        <f>IFERROR(VLOOKUP(ROWS($Z$2:Z2244),K2244:$L$6000,2,0),"")</f>
        <v/>
      </c>
      <c r="AA2244" t="str">
        <f>IFERROR(VLOOKUP(ROWS($AA$2:AA2244),K2244:$M$6000,3,0),"")</f>
        <v/>
      </c>
    </row>
    <row r="2245" spans="11:27" customFormat="1">
      <c r="K2245">
        <f>IF(ISNUMBER(SEARCH($A$3,L2245)),MAX($K$1:K2244)+1,0)</f>
        <v>0</v>
      </c>
      <c r="L2245" t="s">
        <v>3527</v>
      </c>
      <c r="M2245" t="s">
        <v>3526</v>
      </c>
      <c r="Z2245" s="32" t="str">
        <f>IFERROR(VLOOKUP(ROWS($Z$2:Z2245),K2245:$L$6000,2,0),"")</f>
        <v/>
      </c>
      <c r="AA2245" t="str">
        <f>IFERROR(VLOOKUP(ROWS($AA$2:AA2245),K2245:$M$6000,3,0),"")</f>
        <v/>
      </c>
    </row>
    <row r="2246" spans="11:27" customFormat="1">
      <c r="K2246">
        <f>IF(ISNUMBER(SEARCH($A$3,L2246)),MAX($K$1:K2245)+1,0)</f>
        <v>0</v>
      </c>
      <c r="L2246" t="s">
        <v>3525</v>
      </c>
      <c r="M2246" t="s">
        <v>3524</v>
      </c>
      <c r="Z2246" s="32" t="str">
        <f>IFERROR(VLOOKUP(ROWS($Z$2:Z2246),K2246:$L$6000,2,0),"")</f>
        <v/>
      </c>
      <c r="AA2246" t="str">
        <f>IFERROR(VLOOKUP(ROWS($AA$2:AA2246),K2246:$M$6000,3,0),"")</f>
        <v/>
      </c>
    </row>
    <row r="2247" spans="11:27" customFormat="1">
      <c r="K2247">
        <f>IF(ISNUMBER(SEARCH($A$3,L2247)),MAX($K$1:K2246)+1,0)</f>
        <v>0</v>
      </c>
      <c r="L2247" t="s">
        <v>3523</v>
      </c>
      <c r="M2247" t="s">
        <v>3522</v>
      </c>
      <c r="Z2247" s="32" t="str">
        <f>IFERROR(VLOOKUP(ROWS($Z$2:Z2247),K2247:$L$6000,2,0),"")</f>
        <v/>
      </c>
      <c r="AA2247" t="str">
        <f>IFERROR(VLOOKUP(ROWS($AA$2:AA2247),K2247:$M$6000,3,0),"")</f>
        <v/>
      </c>
    </row>
    <row r="2248" spans="11:27" customFormat="1">
      <c r="K2248">
        <f>IF(ISNUMBER(SEARCH($A$3,L2248)),MAX($K$1:K2247)+1,0)</f>
        <v>0</v>
      </c>
      <c r="L2248" t="s">
        <v>3521</v>
      </c>
      <c r="M2248" t="s">
        <v>3520</v>
      </c>
      <c r="Z2248" s="32" t="str">
        <f>IFERROR(VLOOKUP(ROWS($Z$2:Z2248),K2248:$L$6000,2,0),"")</f>
        <v/>
      </c>
      <c r="AA2248" t="str">
        <f>IFERROR(VLOOKUP(ROWS($AA$2:AA2248),K2248:$M$6000,3,0),"")</f>
        <v/>
      </c>
    </row>
    <row r="2249" spans="11:27" customFormat="1">
      <c r="K2249">
        <f>IF(ISNUMBER(SEARCH($A$3,L2249)),MAX($K$1:K2248)+1,0)</f>
        <v>0</v>
      </c>
      <c r="L2249" t="s">
        <v>3519</v>
      </c>
      <c r="M2249" t="s">
        <v>3518</v>
      </c>
      <c r="Z2249" s="32" t="str">
        <f>IFERROR(VLOOKUP(ROWS($Z$2:Z2249),K2249:$L$6000,2,0),"")</f>
        <v/>
      </c>
      <c r="AA2249" t="str">
        <f>IFERROR(VLOOKUP(ROWS($AA$2:AA2249),K2249:$M$6000,3,0),"")</f>
        <v/>
      </c>
    </row>
    <row r="2250" spans="11:27" customFormat="1">
      <c r="K2250">
        <f>IF(ISNUMBER(SEARCH($A$3,L2250)),MAX($K$1:K2249)+1,0)</f>
        <v>0</v>
      </c>
      <c r="L2250" t="s">
        <v>3517</v>
      </c>
      <c r="M2250" t="s">
        <v>3516</v>
      </c>
      <c r="Z2250" s="32" t="str">
        <f>IFERROR(VLOOKUP(ROWS($Z$2:Z2250),K2250:$L$6000,2,0),"")</f>
        <v/>
      </c>
      <c r="AA2250" t="str">
        <f>IFERROR(VLOOKUP(ROWS($AA$2:AA2250),K2250:$M$6000,3,0),"")</f>
        <v/>
      </c>
    </row>
    <row r="2251" spans="11:27" customFormat="1">
      <c r="K2251">
        <f>IF(ISNUMBER(SEARCH($A$3,L2251)),MAX($K$1:K2250)+1,0)</f>
        <v>0</v>
      </c>
      <c r="L2251" t="s">
        <v>3515</v>
      </c>
      <c r="M2251" t="s">
        <v>3514</v>
      </c>
      <c r="Z2251" s="32" t="str">
        <f>IFERROR(VLOOKUP(ROWS($Z$2:Z2251),K2251:$L$6000,2,0),"")</f>
        <v/>
      </c>
      <c r="AA2251" t="str">
        <f>IFERROR(VLOOKUP(ROWS($AA$2:AA2251),K2251:$M$6000,3,0),"")</f>
        <v/>
      </c>
    </row>
    <row r="2252" spans="11:27" customFormat="1">
      <c r="K2252">
        <f>IF(ISNUMBER(SEARCH($A$3,L2252)),MAX($K$1:K2251)+1,0)</f>
        <v>0</v>
      </c>
      <c r="L2252" t="s">
        <v>3512</v>
      </c>
      <c r="M2252" t="s">
        <v>3513</v>
      </c>
      <c r="Z2252" s="32" t="str">
        <f>IFERROR(VLOOKUP(ROWS($Z$2:Z2252),K2252:$L$6000,2,0),"")</f>
        <v/>
      </c>
      <c r="AA2252" t="str">
        <f>IFERROR(VLOOKUP(ROWS($AA$2:AA2252),K2252:$M$6000,3,0),"")</f>
        <v/>
      </c>
    </row>
    <row r="2253" spans="11:27" customFormat="1">
      <c r="K2253">
        <f>IF(ISNUMBER(SEARCH($A$3,L2253)),MAX($K$1:K2252)+1,0)</f>
        <v>0</v>
      </c>
      <c r="L2253" t="s">
        <v>3512</v>
      </c>
      <c r="M2253" t="s">
        <v>3511</v>
      </c>
      <c r="Z2253" s="32" t="str">
        <f>IFERROR(VLOOKUP(ROWS($Z$2:Z2253),K2253:$L$6000,2,0),"")</f>
        <v/>
      </c>
      <c r="AA2253" t="str">
        <f>IFERROR(VLOOKUP(ROWS($AA$2:AA2253),K2253:$M$6000,3,0),"")</f>
        <v/>
      </c>
    </row>
    <row r="2254" spans="11:27" customFormat="1">
      <c r="K2254">
        <f>IF(ISNUMBER(SEARCH($A$3,L2254)),MAX($K$1:K2253)+1,0)</f>
        <v>0</v>
      </c>
      <c r="L2254" t="s">
        <v>3509</v>
      </c>
      <c r="M2254" t="s">
        <v>3510</v>
      </c>
      <c r="Z2254" s="32" t="str">
        <f>IFERROR(VLOOKUP(ROWS($Z$2:Z2254),K2254:$L$6000,2,0),"")</f>
        <v/>
      </c>
      <c r="AA2254" t="str">
        <f>IFERROR(VLOOKUP(ROWS($AA$2:AA2254),K2254:$M$6000,3,0),"")</f>
        <v/>
      </c>
    </row>
    <row r="2255" spans="11:27" customFormat="1">
      <c r="K2255">
        <f>IF(ISNUMBER(SEARCH($A$3,L2255)),MAX($K$1:K2254)+1,0)</f>
        <v>0</v>
      </c>
      <c r="L2255" t="s">
        <v>3509</v>
      </c>
      <c r="M2255" t="s">
        <v>3508</v>
      </c>
      <c r="Z2255" s="32" t="str">
        <f>IFERROR(VLOOKUP(ROWS($Z$2:Z2255),K2255:$L$6000,2,0),"")</f>
        <v/>
      </c>
      <c r="AA2255" t="str">
        <f>IFERROR(VLOOKUP(ROWS($AA$2:AA2255),K2255:$M$6000,3,0),"")</f>
        <v/>
      </c>
    </row>
    <row r="2256" spans="11:27" customFormat="1">
      <c r="K2256">
        <f>IF(ISNUMBER(SEARCH($A$3,L2256)),MAX($K$1:K2255)+1,0)</f>
        <v>0</v>
      </c>
      <c r="L2256" t="s">
        <v>3507</v>
      </c>
      <c r="M2256" t="s">
        <v>3506</v>
      </c>
      <c r="Z2256" s="32" t="str">
        <f>IFERROR(VLOOKUP(ROWS($Z$2:Z2256),K2256:$L$6000,2,0),"")</f>
        <v/>
      </c>
      <c r="AA2256" t="str">
        <f>IFERROR(VLOOKUP(ROWS($AA$2:AA2256),K2256:$M$6000,3,0),"")</f>
        <v/>
      </c>
    </row>
    <row r="2257" spans="11:27" customFormat="1">
      <c r="K2257">
        <f>IF(ISNUMBER(SEARCH($A$3,L2257)),MAX($K$1:K2256)+1,0)</f>
        <v>0</v>
      </c>
      <c r="L2257" t="s">
        <v>3505</v>
      </c>
      <c r="M2257" t="s">
        <v>3504</v>
      </c>
      <c r="Z2257" s="32" t="str">
        <f>IFERROR(VLOOKUP(ROWS($Z$2:Z2257),K2257:$L$6000,2,0),"")</f>
        <v/>
      </c>
      <c r="AA2257" t="str">
        <f>IFERROR(VLOOKUP(ROWS($AA$2:AA2257),K2257:$M$6000,3,0),"")</f>
        <v/>
      </c>
    </row>
    <row r="2258" spans="11:27" customFormat="1">
      <c r="K2258">
        <f>IF(ISNUMBER(SEARCH($A$3,L2258)),MAX($K$1:K2257)+1,0)</f>
        <v>0</v>
      </c>
      <c r="L2258" t="s">
        <v>3503</v>
      </c>
      <c r="M2258" t="s">
        <v>3502</v>
      </c>
      <c r="Z2258" s="32" t="str">
        <f>IFERROR(VLOOKUP(ROWS($Z$2:Z2258),K2258:$L$6000,2,0),"")</f>
        <v/>
      </c>
      <c r="AA2258" t="str">
        <f>IFERROR(VLOOKUP(ROWS($AA$2:AA2258),K2258:$M$6000,3,0),"")</f>
        <v/>
      </c>
    </row>
    <row r="2259" spans="11:27" customFormat="1">
      <c r="K2259">
        <f>IF(ISNUMBER(SEARCH($A$3,L2259)),MAX($K$1:K2258)+1,0)</f>
        <v>0</v>
      </c>
      <c r="L2259" t="s">
        <v>3501</v>
      </c>
      <c r="M2259" t="s">
        <v>3500</v>
      </c>
      <c r="Z2259" s="32" t="str">
        <f>IFERROR(VLOOKUP(ROWS($Z$2:Z2259),K2259:$L$6000,2,0),"")</f>
        <v/>
      </c>
      <c r="AA2259" t="str">
        <f>IFERROR(VLOOKUP(ROWS($AA$2:AA2259),K2259:$M$6000,3,0),"")</f>
        <v/>
      </c>
    </row>
    <row r="2260" spans="11:27" customFormat="1">
      <c r="K2260">
        <f>IF(ISNUMBER(SEARCH($A$3,L2260)),MAX($K$1:K2259)+1,0)</f>
        <v>0</v>
      </c>
      <c r="L2260" t="s">
        <v>3499</v>
      </c>
      <c r="M2260" t="s">
        <v>3498</v>
      </c>
      <c r="Z2260" s="32" t="str">
        <f>IFERROR(VLOOKUP(ROWS($Z$2:Z2260),K2260:$L$6000,2,0),"")</f>
        <v/>
      </c>
      <c r="AA2260" t="str">
        <f>IFERROR(VLOOKUP(ROWS($AA$2:AA2260),K2260:$M$6000,3,0),"")</f>
        <v/>
      </c>
    </row>
    <row r="2261" spans="11:27" customFormat="1">
      <c r="K2261">
        <f>IF(ISNUMBER(SEARCH($A$3,L2261)),MAX($K$1:K2260)+1,0)</f>
        <v>0</v>
      </c>
      <c r="L2261" t="s">
        <v>3496</v>
      </c>
      <c r="M2261" t="s">
        <v>3497</v>
      </c>
      <c r="Z2261" s="32" t="str">
        <f>IFERROR(VLOOKUP(ROWS($Z$2:Z2261),K2261:$L$6000,2,0),"")</f>
        <v/>
      </c>
      <c r="AA2261" t="str">
        <f>IFERROR(VLOOKUP(ROWS($AA$2:AA2261),K2261:$M$6000,3,0),"")</f>
        <v/>
      </c>
    </row>
    <row r="2262" spans="11:27" customFormat="1">
      <c r="K2262">
        <f>IF(ISNUMBER(SEARCH($A$3,L2262)),MAX($K$1:K2261)+1,0)</f>
        <v>0</v>
      </c>
      <c r="L2262" t="s">
        <v>3496</v>
      </c>
      <c r="M2262" t="s">
        <v>3495</v>
      </c>
      <c r="Z2262" s="32" t="str">
        <f>IFERROR(VLOOKUP(ROWS($Z$2:Z2262),K2262:$L$6000,2,0),"")</f>
        <v/>
      </c>
      <c r="AA2262" t="str">
        <f>IFERROR(VLOOKUP(ROWS($AA$2:AA2262),K2262:$M$6000,3,0),"")</f>
        <v/>
      </c>
    </row>
    <row r="2263" spans="11:27" customFormat="1">
      <c r="K2263">
        <f>IF(ISNUMBER(SEARCH($A$3,L2263)),MAX($K$1:K2262)+1,0)</f>
        <v>0</v>
      </c>
      <c r="L2263" t="s">
        <v>3493</v>
      </c>
      <c r="M2263" t="s">
        <v>3494</v>
      </c>
      <c r="Z2263" s="32" t="str">
        <f>IFERROR(VLOOKUP(ROWS($Z$2:Z2263),K2263:$L$6000,2,0),"")</f>
        <v/>
      </c>
      <c r="AA2263" t="str">
        <f>IFERROR(VLOOKUP(ROWS($AA$2:AA2263),K2263:$M$6000,3,0),"")</f>
        <v/>
      </c>
    </row>
    <row r="2264" spans="11:27" customFormat="1">
      <c r="K2264">
        <f>IF(ISNUMBER(SEARCH($A$3,L2264)),MAX($K$1:K2263)+1,0)</f>
        <v>0</v>
      </c>
      <c r="L2264" t="s">
        <v>3493</v>
      </c>
      <c r="M2264" t="s">
        <v>3492</v>
      </c>
      <c r="Z2264" s="32" t="str">
        <f>IFERROR(VLOOKUP(ROWS($Z$2:Z2264),K2264:$L$6000,2,0),"")</f>
        <v/>
      </c>
      <c r="AA2264" t="str">
        <f>IFERROR(VLOOKUP(ROWS($AA$2:AA2264),K2264:$M$6000,3,0),"")</f>
        <v/>
      </c>
    </row>
    <row r="2265" spans="11:27" customFormat="1">
      <c r="K2265">
        <f>IF(ISNUMBER(SEARCH($A$3,L2265)),MAX($K$1:K2264)+1,0)</f>
        <v>0</v>
      </c>
      <c r="L2265" t="s">
        <v>3491</v>
      </c>
      <c r="M2265" t="s">
        <v>3490</v>
      </c>
      <c r="Z2265" s="32" t="str">
        <f>IFERROR(VLOOKUP(ROWS($Z$2:Z2265),K2265:$L$6000,2,0),"")</f>
        <v/>
      </c>
      <c r="AA2265" t="str">
        <f>IFERROR(VLOOKUP(ROWS($AA$2:AA2265),K2265:$M$6000,3,0),"")</f>
        <v/>
      </c>
    </row>
    <row r="2266" spans="11:27" customFormat="1">
      <c r="K2266">
        <f>IF(ISNUMBER(SEARCH($A$3,L2266)),MAX($K$1:K2265)+1,0)</f>
        <v>0</v>
      </c>
      <c r="L2266" t="s">
        <v>3489</v>
      </c>
      <c r="M2266" t="s">
        <v>3488</v>
      </c>
      <c r="Z2266" s="32" t="str">
        <f>IFERROR(VLOOKUP(ROWS($Z$2:Z2266),K2266:$L$6000,2,0),"")</f>
        <v/>
      </c>
      <c r="AA2266" t="str">
        <f>IFERROR(VLOOKUP(ROWS($AA$2:AA2266),K2266:$M$6000,3,0),"")</f>
        <v/>
      </c>
    </row>
    <row r="2267" spans="11:27" customFormat="1">
      <c r="K2267">
        <f>IF(ISNUMBER(SEARCH($A$3,L2267)),MAX($K$1:K2266)+1,0)</f>
        <v>0</v>
      </c>
      <c r="L2267" t="s">
        <v>3487</v>
      </c>
      <c r="M2267" t="s">
        <v>3486</v>
      </c>
      <c r="Z2267" s="32" t="str">
        <f>IFERROR(VLOOKUP(ROWS($Z$2:Z2267),K2267:$L$6000,2,0),"")</f>
        <v/>
      </c>
      <c r="AA2267" t="str">
        <f>IFERROR(VLOOKUP(ROWS($AA$2:AA2267),K2267:$M$6000,3,0),"")</f>
        <v/>
      </c>
    </row>
    <row r="2268" spans="11:27" customFormat="1">
      <c r="K2268">
        <f>IF(ISNUMBER(SEARCH($A$3,L2268)),MAX($K$1:K2267)+1,0)</f>
        <v>0</v>
      </c>
      <c r="L2268" t="s">
        <v>3485</v>
      </c>
      <c r="M2268" t="s">
        <v>3484</v>
      </c>
      <c r="Z2268" s="32" t="str">
        <f>IFERROR(VLOOKUP(ROWS($Z$2:Z2268),K2268:$L$6000,2,0),"")</f>
        <v/>
      </c>
      <c r="AA2268" t="str">
        <f>IFERROR(VLOOKUP(ROWS($AA$2:AA2268),K2268:$M$6000,3,0),"")</f>
        <v/>
      </c>
    </row>
    <row r="2269" spans="11:27" customFormat="1">
      <c r="K2269">
        <f>IF(ISNUMBER(SEARCH($A$3,L2269)),MAX($K$1:K2268)+1,0)</f>
        <v>0</v>
      </c>
      <c r="L2269" t="s">
        <v>3483</v>
      </c>
      <c r="M2269" t="s">
        <v>3482</v>
      </c>
      <c r="Z2269" s="32" t="str">
        <f>IFERROR(VLOOKUP(ROWS($Z$2:Z2269),K2269:$L$6000,2,0),"")</f>
        <v/>
      </c>
      <c r="AA2269" t="str">
        <f>IFERROR(VLOOKUP(ROWS($AA$2:AA2269),K2269:$M$6000,3,0),"")</f>
        <v/>
      </c>
    </row>
    <row r="2270" spans="11:27" customFormat="1">
      <c r="K2270">
        <f>IF(ISNUMBER(SEARCH($A$3,L2270)),MAX($K$1:K2269)+1,0)</f>
        <v>0</v>
      </c>
      <c r="L2270" t="s">
        <v>3481</v>
      </c>
      <c r="M2270" t="s">
        <v>3480</v>
      </c>
      <c r="Z2270" s="32" t="str">
        <f>IFERROR(VLOOKUP(ROWS($Z$2:Z2270),K2270:$L$6000,2,0),"")</f>
        <v/>
      </c>
      <c r="AA2270" t="str">
        <f>IFERROR(VLOOKUP(ROWS($AA$2:AA2270),K2270:$M$6000,3,0),"")</f>
        <v/>
      </c>
    </row>
    <row r="2271" spans="11:27" customFormat="1">
      <c r="K2271">
        <f>IF(ISNUMBER(SEARCH($A$3,L2271)),MAX($K$1:K2270)+1,0)</f>
        <v>0</v>
      </c>
      <c r="L2271" t="s">
        <v>3479</v>
      </c>
      <c r="M2271" t="s">
        <v>3478</v>
      </c>
      <c r="Z2271" s="32" t="str">
        <f>IFERROR(VLOOKUP(ROWS($Z$2:Z2271),K2271:$L$6000,2,0),"")</f>
        <v/>
      </c>
      <c r="AA2271" t="str">
        <f>IFERROR(VLOOKUP(ROWS($AA$2:AA2271),K2271:$M$6000,3,0),"")</f>
        <v/>
      </c>
    </row>
    <row r="2272" spans="11:27" customFormat="1">
      <c r="K2272">
        <f>IF(ISNUMBER(SEARCH($A$3,L2272)),MAX($K$1:K2271)+1,0)</f>
        <v>0</v>
      </c>
      <c r="L2272" t="s">
        <v>3476</v>
      </c>
      <c r="M2272" t="s">
        <v>3477</v>
      </c>
      <c r="Z2272" s="32" t="str">
        <f>IFERROR(VLOOKUP(ROWS($Z$2:Z2272),K2272:$L$6000,2,0),"")</f>
        <v/>
      </c>
      <c r="AA2272" t="str">
        <f>IFERROR(VLOOKUP(ROWS($AA$2:AA2272),K2272:$M$6000,3,0),"")</f>
        <v/>
      </c>
    </row>
    <row r="2273" spans="11:27" customFormat="1">
      <c r="K2273">
        <f>IF(ISNUMBER(SEARCH($A$3,L2273)),MAX($K$1:K2272)+1,0)</f>
        <v>0</v>
      </c>
      <c r="L2273" t="s">
        <v>3476</v>
      </c>
      <c r="M2273" t="s">
        <v>3475</v>
      </c>
      <c r="Z2273" s="32" t="str">
        <f>IFERROR(VLOOKUP(ROWS($Z$2:Z2273),K2273:$L$6000,2,0),"")</f>
        <v/>
      </c>
      <c r="AA2273" t="str">
        <f>IFERROR(VLOOKUP(ROWS($AA$2:AA2273),K2273:$M$6000,3,0),"")</f>
        <v/>
      </c>
    </row>
    <row r="2274" spans="11:27" customFormat="1">
      <c r="K2274">
        <f>IF(ISNUMBER(SEARCH($A$3,L2274)),MAX($K$1:K2273)+1,0)</f>
        <v>0</v>
      </c>
      <c r="L2274" t="s">
        <v>3473</v>
      </c>
      <c r="M2274" t="s">
        <v>3474</v>
      </c>
      <c r="Z2274" s="32" t="str">
        <f>IFERROR(VLOOKUP(ROWS($Z$2:Z2274),K2274:$L$6000,2,0),"")</f>
        <v/>
      </c>
      <c r="AA2274" t="str">
        <f>IFERROR(VLOOKUP(ROWS($AA$2:AA2274),K2274:$M$6000,3,0),"")</f>
        <v/>
      </c>
    </row>
    <row r="2275" spans="11:27" customFormat="1">
      <c r="K2275">
        <f>IF(ISNUMBER(SEARCH($A$3,L2275)),MAX($K$1:K2274)+1,0)</f>
        <v>0</v>
      </c>
      <c r="L2275" t="s">
        <v>3473</v>
      </c>
      <c r="M2275" t="s">
        <v>3472</v>
      </c>
      <c r="Z2275" s="32" t="str">
        <f>IFERROR(VLOOKUP(ROWS($Z$2:Z2275),K2275:$L$6000,2,0),"")</f>
        <v/>
      </c>
      <c r="AA2275" t="str">
        <f>IFERROR(VLOOKUP(ROWS($AA$2:AA2275),K2275:$M$6000,3,0),"")</f>
        <v/>
      </c>
    </row>
    <row r="2276" spans="11:27" customFormat="1">
      <c r="K2276">
        <f>IF(ISNUMBER(SEARCH($A$3,L2276)),MAX($K$1:K2275)+1,0)</f>
        <v>0</v>
      </c>
      <c r="L2276" t="s">
        <v>3471</v>
      </c>
      <c r="M2276" t="s">
        <v>3470</v>
      </c>
      <c r="Z2276" s="32" t="str">
        <f>IFERROR(VLOOKUP(ROWS($Z$2:Z2276),K2276:$L$6000,2,0),"")</f>
        <v/>
      </c>
      <c r="AA2276" t="str">
        <f>IFERROR(VLOOKUP(ROWS($AA$2:AA2276),K2276:$M$6000,3,0),"")</f>
        <v/>
      </c>
    </row>
    <row r="2277" spans="11:27" customFormat="1">
      <c r="K2277">
        <f>IF(ISNUMBER(SEARCH($A$3,L2277)),MAX($K$1:K2276)+1,0)</f>
        <v>0</v>
      </c>
      <c r="L2277" t="s">
        <v>3469</v>
      </c>
      <c r="M2277" t="s">
        <v>3468</v>
      </c>
      <c r="Z2277" s="32" t="str">
        <f>IFERROR(VLOOKUP(ROWS($Z$2:Z2277),K2277:$L$6000,2,0),"")</f>
        <v/>
      </c>
      <c r="AA2277" t="str">
        <f>IFERROR(VLOOKUP(ROWS($AA$2:AA2277),K2277:$M$6000,3,0),"")</f>
        <v/>
      </c>
    </row>
    <row r="2278" spans="11:27" customFormat="1">
      <c r="K2278">
        <f>IF(ISNUMBER(SEARCH($A$3,L2278)),MAX($K$1:K2277)+1,0)</f>
        <v>0</v>
      </c>
      <c r="L2278" t="s">
        <v>3466</v>
      </c>
      <c r="M2278" t="s">
        <v>3467</v>
      </c>
      <c r="Z2278" s="32" t="str">
        <f>IFERROR(VLOOKUP(ROWS($Z$2:Z2278),K2278:$L$6000,2,0),"")</f>
        <v/>
      </c>
      <c r="AA2278" t="str">
        <f>IFERROR(VLOOKUP(ROWS($AA$2:AA2278),K2278:$M$6000,3,0),"")</f>
        <v/>
      </c>
    </row>
    <row r="2279" spans="11:27" customFormat="1">
      <c r="K2279">
        <f>IF(ISNUMBER(SEARCH($A$3,L2279)),MAX($K$1:K2278)+1,0)</f>
        <v>0</v>
      </c>
      <c r="L2279" t="s">
        <v>3466</v>
      </c>
      <c r="M2279" t="s">
        <v>3465</v>
      </c>
      <c r="Z2279" s="32" t="str">
        <f>IFERROR(VLOOKUP(ROWS($Z$2:Z2279),K2279:$L$6000,2,0),"")</f>
        <v/>
      </c>
      <c r="AA2279" t="str">
        <f>IFERROR(VLOOKUP(ROWS($AA$2:AA2279),K2279:$M$6000,3,0),"")</f>
        <v/>
      </c>
    </row>
    <row r="2280" spans="11:27" customFormat="1">
      <c r="K2280">
        <f>IF(ISNUMBER(SEARCH($A$3,L2280)),MAX($K$1:K2279)+1,0)</f>
        <v>0</v>
      </c>
      <c r="L2280" t="s">
        <v>3464</v>
      </c>
      <c r="M2280" t="s">
        <v>3463</v>
      </c>
      <c r="Z2280" s="32" t="str">
        <f>IFERROR(VLOOKUP(ROWS($Z$2:Z2280),K2280:$L$6000,2,0),"")</f>
        <v/>
      </c>
      <c r="AA2280" t="str">
        <f>IFERROR(VLOOKUP(ROWS($AA$2:AA2280),K2280:$M$6000,3,0),"")</f>
        <v/>
      </c>
    </row>
    <row r="2281" spans="11:27" customFormat="1">
      <c r="K2281">
        <f>IF(ISNUMBER(SEARCH($A$3,L2281)),MAX($K$1:K2280)+1,0)</f>
        <v>0</v>
      </c>
      <c r="L2281" t="s">
        <v>3462</v>
      </c>
      <c r="M2281" t="s">
        <v>3461</v>
      </c>
      <c r="Z2281" s="32" t="str">
        <f>IFERROR(VLOOKUP(ROWS($Z$2:Z2281),K2281:$L$6000,2,0),"")</f>
        <v/>
      </c>
      <c r="AA2281" t="str">
        <f>IFERROR(VLOOKUP(ROWS($AA$2:AA2281),K2281:$M$6000,3,0),"")</f>
        <v/>
      </c>
    </row>
    <row r="2282" spans="11:27" customFormat="1">
      <c r="K2282">
        <f>IF(ISNUMBER(SEARCH($A$3,L2282)),MAX($K$1:K2281)+1,0)</f>
        <v>0</v>
      </c>
      <c r="L2282" t="s">
        <v>3459</v>
      </c>
      <c r="M2282" t="s">
        <v>3460</v>
      </c>
      <c r="Z2282" s="32" t="str">
        <f>IFERROR(VLOOKUP(ROWS($Z$2:Z2282),K2282:$L$6000,2,0),"")</f>
        <v/>
      </c>
      <c r="AA2282" t="str">
        <f>IFERROR(VLOOKUP(ROWS($AA$2:AA2282),K2282:$M$6000,3,0),"")</f>
        <v/>
      </c>
    </row>
    <row r="2283" spans="11:27" customFormat="1">
      <c r="K2283">
        <f>IF(ISNUMBER(SEARCH($A$3,L2283)),MAX($K$1:K2282)+1,0)</f>
        <v>0</v>
      </c>
      <c r="L2283" t="s">
        <v>3459</v>
      </c>
      <c r="M2283" t="s">
        <v>3458</v>
      </c>
      <c r="Z2283" s="32" t="str">
        <f>IFERROR(VLOOKUP(ROWS($Z$2:Z2283),K2283:$L$6000,2,0),"")</f>
        <v/>
      </c>
      <c r="AA2283" t="str">
        <f>IFERROR(VLOOKUP(ROWS($AA$2:AA2283),K2283:$M$6000,3,0),"")</f>
        <v/>
      </c>
    </row>
    <row r="2284" spans="11:27" customFormat="1">
      <c r="K2284">
        <f>IF(ISNUMBER(SEARCH($A$3,L2284)),MAX($K$1:K2283)+1,0)</f>
        <v>0</v>
      </c>
      <c r="L2284" t="s">
        <v>3457</v>
      </c>
      <c r="M2284" t="s">
        <v>3456</v>
      </c>
      <c r="Z2284" s="32" t="str">
        <f>IFERROR(VLOOKUP(ROWS($Z$2:Z2284),K2284:$L$6000,2,0),"")</f>
        <v/>
      </c>
      <c r="AA2284" t="str">
        <f>IFERROR(VLOOKUP(ROWS($AA$2:AA2284),K2284:$M$6000,3,0),"")</f>
        <v/>
      </c>
    </row>
    <row r="2285" spans="11:27" customFormat="1">
      <c r="K2285">
        <f>IF(ISNUMBER(SEARCH($A$3,L2285)),MAX($K$1:K2284)+1,0)</f>
        <v>0</v>
      </c>
      <c r="L2285" t="s">
        <v>3455</v>
      </c>
      <c r="M2285" t="s">
        <v>3454</v>
      </c>
      <c r="Z2285" s="32" t="str">
        <f>IFERROR(VLOOKUP(ROWS($Z$2:Z2285),K2285:$L$6000,2,0),"")</f>
        <v/>
      </c>
      <c r="AA2285" t="str">
        <f>IFERROR(VLOOKUP(ROWS($AA$2:AA2285),K2285:$M$6000,3,0),"")</f>
        <v/>
      </c>
    </row>
    <row r="2286" spans="11:27" customFormat="1">
      <c r="K2286">
        <f>IF(ISNUMBER(SEARCH($A$3,L2286)),MAX($K$1:K2285)+1,0)</f>
        <v>0</v>
      </c>
      <c r="L2286" t="s">
        <v>3453</v>
      </c>
      <c r="M2286" t="s">
        <v>3452</v>
      </c>
      <c r="Z2286" s="32" t="str">
        <f>IFERROR(VLOOKUP(ROWS($Z$2:Z2286),K2286:$L$6000,2,0),"")</f>
        <v/>
      </c>
      <c r="AA2286" t="str">
        <f>IFERROR(VLOOKUP(ROWS($AA$2:AA2286),K2286:$M$6000,3,0),"")</f>
        <v/>
      </c>
    </row>
    <row r="2287" spans="11:27" customFormat="1">
      <c r="K2287">
        <f>IF(ISNUMBER(SEARCH($A$3,L2287)),MAX($K$1:K2286)+1,0)</f>
        <v>0</v>
      </c>
      <c r="L2287" t="s">
        <v>3451</v>
      </c>
      <c r="M2287" t="s">
        <v>3450</v>
      </c>
      <c r="Z2287" s="32" t="str">
        <f>IFERROR(VLOOKUP(ROWS($Z$2:Z2287),K2287:$L$6000,2,0),"")</f>
        <v/>
      </c>
      <c r="AA2287" t="str">
        <f>IFERROR(VLOOKUP(ROWS($AA$2:AA2287),K2287:$M$6000,3,0),"")</f>
        <v/>
      </c>
    </row>
    <row r="2288" spans="11:27" customFormat="1">
      <c r="K2288">
        <f>IF(ISNUMBER(SEARCH($A$3,L2288)),MAX($K$1:K2287)+1,0)</f>
        <v>0</v>
      </c>
      <c r="L2288" t="s">
        <v>3449</v>
      </c>
      <c r="M2288" t="s">
        <v>3448</v>
      </c>
      <c r="Z2288" s="32" t="str">
        <f>IFERROR(VLOOKUP(ROWS($Z$2:Z2288),K2288:$L$6000,2,0),"")</f>
        <v/>
      </c>
      <c r="AA2288" t="str">
        <f>IFERROR(VLOOKUP(ROWS($AA$2:AA2288),K2288:$M$6000,3,0),"")</f>
        <v/>
      </c>
    </row>
    <row r="2289" spans="11:27" customFormat="1">
      <c r="K2289">
        <f>IF(ISNUMBER(SEARCH($A$3,L2289)),MAX($K$1:K2288)+1,0)</f>
        <v>0</v>
      </c>
      <c r="L2289" t="s">
        <v>3446</v>
      </c>
      <c r="M2289" t="s">
        <v>3447</v>
      </c>
      <c r="Z2289" s="32" t="str">
        <f>IFERROR(VLOOKUP(ROWS($Z$2:Z2289),K2289:$L$6000,2,0),"")</f>
        <v/>
      </c>
      <c r="AA2289" t="str">
        <f>IFERROR(VLOOKUP(ROWS($AA$2:AA2289),K2289:$M$6000,3,0),"")</f>
        <v/>
      </c>
    </row>
    <row r="2290" spans="11:27" customFormat="1">
      <c r="K2290">
        <f>IF(ISNUMBER(SEARCH($A$3,L2290)),MAX($K$1:K2289)+1,0)</f>
        <v>0</v>
      </c>
      <c r="L2290" t="s">
        <v>3446</v>
      </c>
      <c r="M2290" t="s">
        <v>3445</v>
      </c>
      <c r="Z2290" s="32" t="str">
        <f>IFERROR(VLOOKUP(ROWS($Z$2:Z2290),K2290:$L$6000,2,0),"")</f>
        <v/>
      </c>
      <c r="AA2290" t="str">
        <f>IFERROR(VLOOKUP(ROWS($AA$2:AA2290),K2290:$M$6000,3,0),"")</f>
        <v/>
      </c>
    </row>
    <row r="2291" spans="11:27" customFormat="1">
      <c r="K2291">
        <f>IF(ISNUMBER(SEARCH($A$3,L2291)),MAX($K$1:K2290)+1,0)</f>
        <v>0</v>
      </c>
      <c r="L2291" t="s">
        <v>3443</v>
      </c>
      <c r="M2291" t="s">
        <v>3444</v>
      </c>
      <c r="Z2291" s="32" t="str">
        <f>IFERROR(VLOOKUP(ROWS($Z$2:Z2291),K2291:$L$6000,2,0),"")</f>
        <v/>
      </c>
      <c r="AA2291" t="str">
        <f>IFERROR(VLOOKUP(ROWS($AA$2:AA2291),K2291:$M$6000,3,0),"")</f>
        <v/>
      </c>
    </row>
    <row r="2292" spans="11:27" customFormat="1">
      <c r="K2292">
        <f>IF(ISNUMBER(SEARCH($A$3,L2292)),MAX($K$1:K2291)+1,0)</f>
        <v>0</v>
      </c>
      <c r="L2292" t="s">
        <v>3443</v>
      </c>
      <c r="M2292" t="s">
        <v>3442</v>
      </c>
      <c r="Z2292" s="32" t="str">
        <f>IFERROR(VLOOKUP(ROWS($Z$2:Z2292),K2292:$L$6000,2,0),"")</f>
        <v/>
      </c>
      <c r="AA2292" t="str">
        <f>IFERROR(VLOOKUP(ROWS($AA$2:AA2292),K2292:$M$6000,3,0),"")</f>
        <v/>
      </c>
    </row>
    <row r="2293" spans="11:27" customFormat="1">
      <c r="K2293">
        <f>IF(ISNUMBER(SEARCH($A$3,L2293)),MAX($K$1:K2292)+1,0)</f>
        <v>0</v>
      </c>
      <c r="L2293" t="s">
        <v>3441</v>
      </c>
      <c r="M2293" t="s">
        <v>3440</v>
      </c>
      <c r="Z2293" s="32" t="str">
        <f>IFERROR(VLOOKUP(ROWS($Z$2:Z2293),K2293:$L$6000,2,0),"")</f>
        <v/>
      </c>
      <c r="AA2293" t="str">
        <f>IFERROR(VLOOKUP(ROWS($AA$2:AA2293),K2293:$M$6000,3,0),"")</f>
        <v/>
      </c>
    </row>
    <row r="2294" spans="11:27" customFormat="1">
      <c r="K2294">
        <f>IF(ISNUMBER(SEARCH($A$3,L2294)),MAX($K$1:K2293)+1,0)</f>
        <v>0</v>
      </c>
      <c r="L2294" t="s">
        <v>3439</v>
      </c>
      <c r="M2294" t="s">
        <v>3438</v>
      </c>
      <c r="Z2294" s="32" t="str">
        <f>IFERROR(VLOOKUP(ROWS($Z$2:Z2294),K2294:$L$6000,2,0),"")</f>
        <v/>
      </c>
      <c r="AA2294" t="str">
        <f>IFERROR(VLOOKUP(ROWS($AA$2:AA2294),K2294:$M$6000,3,0),"")</f>
        <v/>
      </c>
    </row>
    <row r="2295" spans="11:27" customFormat="1">
      <c r="K2295">
        <f>IF(ISNUMBER(SEARCH($A$3,L2295)),MAX($K$1:K2294)+1,0)</f>
        <v>0</v>
      </c>
      <c r="L2295" t="s">
        <v>3437</v>
      </c>
      <c r="M2295" t="s">
        <v>3436</v>
      </c>
      <c r="Z2295" s="32" t="str">
        <f>IFERROR(VLOOKUP(ROWS($Z$2:Z2295),K2295:$L$6000,2,0),"")</f>
        <v/>
      </c>
      <c r="AA2295" t="str">
        <f>IFERROR(VLOOKUP(ROWS($AA$2:AA2295),K2295:$M$6000,3,0),"")</f>
        <v/>
      </c>
    </row>
    <row r="2296" spans="11:27" customFormat="1">
      <c r="K2296">
        <f>IF(ISNUMBER(SEARCH($A$3,L2296)),MAX($K$1:K2295)+1,0)</f>
        <v>0</v>
      </c>
      <c r="L2296" t="s">
        <v>3435</v>
      </c>
      <c r="M2296" t="s">
        <v>3434</v>
      </c>
      <c r="Z2296" s="32" t="str">
        <f>IFERROR(VLOOKUP(ROWS($Z$2:Z2296),K2296:$L$6000,2,0),"")</f>
        <v/>
      </c>
      <c r="AA2296" t="str">
        <f>IFERROR(VLOOKUP(ROWS($AA$2:AA2296),K2296:$M$6000,3,0),"")</f>
        <v/>
      </c>
    </row>
    <row r="2297" spans="11:27" customFormat="1">
      <c r="K2297">
        <f>IF(ISNUMBER(SEARCH($A$3,L2297)),MAX($K$1:K2296)+1,0)</f>
        <v>0</v>
      </c>
      <c r="L2297" t="s">
        <v>3433</v>
      </c>
      <c r="M2297" t="s">
        <v>3432</v>
      </c>
      <c r="Z2297" s="32" t="str">
        <f>IFERROR(VLOOKUP(ROWS($Z$2:Z2297),K2297:$L$6000,2,0),"")</f>
        <v/>
      </c>
      <c r="AA2297" t="str">
        <f>IFERROR(VLOOKUP(ROWS($AA$2:AA2297),K2297:$M$6000,3,0),"")</f>
        <v/>
      </c>
    </row>
    <row r="2298" spans="11:27" customFormat="1">
      <c r="K2298">
        <f>IF(ISNUMBER(SEARCH($A$3,L2298)),MAX($K$1:K2297)+1,0)</f>
        <v>0</v>
      </c>
      <c r="L2298" t="s">
        <v>3431</v>
      </c>
      <c r="M2298" t="s">
        <v>3430</v>
      </c>
      <c r="Z2298" s="32" t="str">
        <f>IFERROR(VLOOKUP(ROWS($Z$2:Z2298),K2298:$L$6000,2,0),"")</f>
        <v/>
      </c>
      <c r="AA2298" t="str">
        <f>IFERROR(VLOOKUP(ROWS($AA$2:AA2298),K2298:$M$6000,3,0),"")</f>
        <v/>
      </c>
    </row>
    <row r="2299" spans="11:27" customFormat="1">
      <c r="K2299">
        <f>IF(ISNUMBER(SEARCH($A$3,L2299)),MAX($K$1:K2298)+1,0)</f>
        <v>0</v>
      </c>
      <c r="L2299" t="s">
        <v>3429</v>
      </c>
      <c r="M2299" t="s">
        <v>3428</v>
      </c>
      <c r="Z2299" s="32" t="str">
        <f>IFERROR(VLOOKUP(ROWS($Z$2:Z2299),K2299:$L$6000,2,0),"")</f>
        <v/>
      </c>
      <c r="AA2299" t="str">
        <f>IFERROR(VLOOKUP(ROWS($AA$2:AA2299),K2299:$M$6000,3,0),"")</f>
        <v/>
      </c>
    </row>
    <row r="2300" spans="11:27" customFormat="1">
      <c r="K2300">
        <f>IF(ISNUMBER(SEARCH($A$3,L2300)),MAX($K$1:K2299)+1,0)</f>
        <v>0</v>
      </c>
      <c r="L2300" t="s">
        <v>3426</v>
      </c>
      <c r="M2300" t="s">
        <v>3427</v>
      </c>
      <c r="Z2300" s="32" t="str">
        <f>IFERROR(VLOOKUP(ROWS($Z$2:Z2300),K2300:$L$6000,2,0),"")</f>
        <v/>
      </c>
      <c r="AA2300" t="str">
        <f>IFERROR(VLOOKUP(ROWS($AA$2:AA2300),K2300:$M$6000,3,0),"")</f>
        <v/>
      </c>
    </row>
    <row r="2301" spans="11:27" customFormat="1">
      <c r="K2301">
        <f>IF(ISNUMBER(SEARCH($A$3,L2301)),MAX($K$1:K2300)+1,0)</f>
        <v>0</v>
      </c>
      <c r="L2301" t="s">
        <v>3426</v>
      </c>
      <c r="M2301" t="s">
        <v>3425</v>
      </c>
      <c r="Z2301" s="32" t="str">
        <f>IFERROR(VLOOKUP(ROWS($Z$2:Z2301),K2301:$L$6000,2,0),"")</f>
        <v/>
      </c>
      <c r="AA2301" t="str">
        <f>IFERROR(VLOOKUP(ROWS($AA$2:AA2301),K2301:$M$6000,3,0),"")</f>
        <v/>
      </c>
    </row>
    <row r="2302" spans="11:27" customFormat="1">
      <c r="K2302">
        <f>IF(ISNUMBER(SEARCH($A$3,L2302)),MAX($K$1:K2301)+1,0)</f>
        <v>0</v>
      </c>
      <c r="L2302" t="s">
        <v>3424</v>
      </c>
      <c r="M2302" t="s">
        <v>3423</v>
      </c>
      <c r="Z2302" s="32" t="str">
        <f>IFERROR(VLOOKUP(ROWS($Z$2:Z2302),K2302:$L$6000,2,0),"")</f>
        <v/>
      </c>
      <c r="AA2302" t="str">
        <f>IFERROR(VLOOKUP(ROWS($AA$2:AA2302),K2302:$M$6000,3,0),"")</f>
        <v/>
      </c>
    </row>
    <row r="2303" spans="11:27" customFormat="1">
      <c r="K2303">
        <f>IF(ISNUMBER(SEARCH($A$3,L2303)),MAX($K$1:K2302)+1,0)</f>
        <v>0</v>
      </c>
      <c r="L2303" t="s">
        <v>3421</v>
      </c>
      <c r="M2303" t="s">
        <v>3422</v>
      </c>
      <c r="Z2303" s="32" t="str">
        <f>IFERROR(VLOOKUP(ROWS($Z$2:Z2303),K2303:$L$6000,2,0),"")</f>
        <v/>
      </c>
      <c r="AA2303" t="str">
        <f>IFERROR(VLOOKUP(ROWS($AA$2:AA2303),K2303:$M$6000,3,0),"")</f>
        <v/>
      </c>
    </row>
    <row r="2304" spans="11:27" customFormat="1">
      <c r="K2304">
        <f>IF(ISNUMBER(SEARCH($A$3,L2304)),MAX($K$1:K2303)+1,0)</f>
        <v>0</v>
      </c>
      <c r="L2304" t="s">
        <v>3421</v>
      </c>
      <c r="M2304" t="s">
        <v>3420</v>
      </c>
      <c r="Z2304" s="32" t="str">
        <f>IFERROR(VLOOKUP(ROWS($Z$2:Z2304),K2304:$L$6000,2,0),"")</f>
        <v/>
      </c>
      <c r="AA2304" t="str">
        <f>IFERROR(VLOOKUP(ROWS($AA$2:AA2304),K2304:$M$6000,3,0),"")</f>
        <v/>
      </c>
    </row>
    <row r="2305" spans="11:27" customFormat="1">
      <c r="K2305">
        <f>IF(ISNUMBER(SEARCH($A$3,L2305)),MAX($K$1:K2304)+1,0)</f>
        <v>0</v>
      </c>
      <c r="L2305" t="s">
        <v>3419</v>
      </c>
      <c r="M2305" t="s">
        <v>3418</v>
      </c>
      <c r="Z2305" s="32" t="str">
        <f>IFERROR(VLOOKUP(ROWS($Z$2:Z2305),K2305:$L$6000,2,0),"")</f>
        <v/>
      </c>
      <c r="AA2305" t="str">
        <f>IFERROR(VLOOKUP(ROWS($AA$2:AA2305),K2305:$M$6000,3,0),"")</f>
        <v/>
      </c>
    </row>
    <row r="2306" spans="11:27" customFormat="1">
      <c r="K2306">
        <f>IF(ISNUMBER(SEARCH($A$3,L2306)),MAX($K$1:K2305)+1,0)</f>
        <v>0</v>
      </c>
      <c r="L2306" t="s">
        <v>3417</v>
      </c>
      <c r="M2306" t="s">
        <v>3416</v>
      </c>
      <c r="Z2306" s="32" t="str">
        <f>IFERROR(VLOOKUP(ROWS($Z$2:Z2306),K2306:$L$6000,2,0),"")</f>
        <v/>
      </c>
      <c r="AA2306" t="str">
        <f>IFERROR(VLOOKUP(ROWS($AA$2:AA2306),K2306:$M$6000,3,0),"")</f>
        <v/>
      </c>
    </row>
    <row r="2307" spans="11:27" customFormat="1">
      <c r="K2307">
        <f>IF(ISNUMBER(SEARCH($A$3,L2307)),MAX($K$1:K2306)+1,0)</f>
        <v>0</v>
      </c>
      <c r="L2307" t="s">
        <v>3414</v>
      </c>
      <c r="M2307" t="s">
        <v>3415</v>
      </c>
      <c r="Z2307" s="32" t="str">
        <f>IFERROR(VLOOKUP(ROWS($Z$2:Z2307),K2307:$L$6000,2,0),"")</f>
        <v/>
      </c>
      <c r="AA2307" t="str">
        <f>IFERROR(VLOOKUP(ROWS($AA$2:AA2307),K2307:$M$6000,3,0),"")</f>
        <v/>
      </c>
    </row>
    <row r="2308" spans="11:27" customFormat="1">
      <c r="K2308">
        <f>IF(ISNUMBER(SEARCH($A$3,L2308)),MAX($K$1:K2307)+1,0)</f>
        <v>0</v>
      </c>
      <c r="L2308" t="s">
        <v>3414</v>
      </c>
      <c r="M2308" t="s">
        <v>3413</v>
      </c>
      <c r="Z2308" s="32" t="str">
        <f>IFERROR(VLOOKUP(ROWS($Z$2:Z2308),K2308:$L$6000,2,0),"")</f>
        <v/>
      </c>
      <c r="AA2308" t="str">
        <f>IFERROR(VLOOKUP(ROWS($AA$2:AA2308),K2308:$M$6000,3,0),"")</f>
        <v/>
      </c>
    </row>
    <row r="2309" spans="11:27" customFormat="1">
      <c r="K2309">
        <f>IF(ISNUMBER(SEARCH($A$3,L2309)),MAX($K$1:K2308)+1,0)</f>
        <v>0</v>
      </c>
      <c r="L2309" t="s">
        <v>3412</v>
      </c>
      <c r="M2309" t="s">
        <v>3411</v>
      </c>
      <c r="Z2309" s="32" t="str">
        <f>IFERROR(VLOOKUP(ROWS($Z$2:Z2309),K2309:$L$6000,2,0),"")</f>
        <v/>
      </c>
      <c r="AA2309" t="str">
        <f>IFERROR(VLOOKUP(ROWS($AA$2:AA2309),K2309:$M$6000,3,0),"")</f>
        <v/>
      </c>
    </row>
    <row r="2310" spans="11:27" customFormat="1">
      <c r="K2310">
        <f>IF(ISNUMBER(SEARCH($A$3,L2310)),MAX($K$1:K2309)+1,0)</f>
        <v>0</v>
      </c>
      <c r="L2310" t="s">
        <v>3409</v>
      </c>
      <c r="M2310" t="s">
        <v>3410</v>
      </c>
      <c r="Z2310" s="32" t="str">
        <f>IFERROR(VLOOKUP(ROWS($Z$2:Z2310),K2310:$L$6000,2,0),"")</f>
        <v/>
      </c>
      <c r="AA2310" t="str">
        <f>IFERROR(VLOOKUP(ROWS($AA$2:AA2310),K2310:$M$6000,3,0),"")</f>
        <v/>
      </c>
    </row>
    <row r="2311" spans="11:27" customFormat="1">
      <c r="K2311">
        <f>IF(ISNUMBER(SEARCH($A$3,L2311)),MAX($K$1:K2310)+1,0)</f>
        <v>0</v>
      </c>
      <c r="L2311" t="s">
        <v>3409</v>
      </c>
      <c r="M2311" t="s">
        <v>3408</v>
      </c>
      <c r="Z2311" s="32" t="str">
        <f>IFERROR(VLOOKUP(ROWS($Z$2:Z2311),K2311:$L$6000,2,0),"")</f>
        <v/>
      </c>
      <c r="AA2311" t="str">
        <f>IFERROR(VLOOKUP(ROWS($AA$2:AA2311),K2311:$M$6000,3,0),"")</f>
        <v/>
      </c>
    </row>
    <row r="2312" spans="11:27" customFormat="1">
      <c r="K2312">
        <f>IF(ISNUMBER(SEARCH($A$3,L2312)),MAX($K$1:K2311)+1,0)</f>
        <v>0</v>
      </c>
      <c r="L2312" t="s">
        <v>3406</v>
      </c>
      <c r="M2312" t="s">
        <v>3407</v>
      </c>
      <c r="Z2312" s="32" t="str">
        <f>IFERROR(VLOOKUP(ROWS($Z$2:Z2312),K2312:$L$6000,2,0),"")</f>
        <v/>
      </c>
      <c r="AA2312" t="str">
        <f>IFERROR(VLOOKUP(ROWS($AA$2:AA2312),K2312:$M$6000,3,0),"")</f>
        <v/>
      </c>
    </row>
    <row r="2313" spans="11:27" customFormat="1">
      <c r="K2313">
        <f>IF(ISNUMBER(SEARCH($A$3,L2313)),MAX($K$1:K2312)+1,0)</f>
        <v>0</v>
      </c>
      <c r="L2313" t="s">
        <v>3406</v>
      </c>
      <c r="M2313" t="s">
        <v>3405</v>
      </c>
      <c r="Z2313" s="32" t="str">
        <f>IFERROR(VLOOKUP(ROWS($Z$2:Z2313),K2313:$L$6000,2,0),"")</f>
        <v/>
      </c>
      <c r="AA2313" t="str">
        <f>IFERROR(VLOOKUP(ROWS($AA$2:AA2313),K2313:$M$6000,3,0),"")</f>
        <v/>
      </c>
    </row>
    <row r="2314" spans="11:27" customFormat="1">
      <c r="K2314">
        <f>IF(ISNUMBER(SEARCH($A$3,L2314)),MAX($K$1:K2313)+1,0)</f>
        <v>0</v>
      </c>
      <c r="L2314" t="s">
        <v>3404</v>
      </c>
      <c r="M2314" t="s">
        <v>3403</v>
      </c>
      <c r="Z2314" s="32" t="str">
        <f>IFERROR(VLOOKUP(ROWS($Z$2:Z2314),K2314:$L$6000,2,0),"")</f>
        <v/>
      </c>
      <c r="AA2314" t="str">
        <f>IFERROR(VLOOKUP(ROWS($AA$2:AA2314),K2314:$M$6000,3,0),"")</f>
        <v/>
      </c>
    </row>
    <row r="2315" spans="11:27" customFormat="1">
      <c r="K2315">
        <f>IF(ISNUMBER(SEARCH($A$3,L2315)),MAX($K$1:K2314)+1,0)</f>
        <v>0</v>
      </c>
      <c r="L2315" t="s">
        <v>3402</v>
      </c>
      <c r="M2315" t="s">
        <v>3401</v>
      </c>
      <c r="Z2315" s="32" t="str">
        <f>IFERROR(VLOOKUP(ROWS($Z$2:Z2315),K2315:$L$6000,2,0),"")</f>
        <v/>
      </c>
      <c r="AA2315" t="str">
        <f>IFERROR(VLOOKUP(ROWS($AA$2:AA2315),K2315:$M$6000,3,0),"")</f>
        <v/>
      </c>
    </row>
    <row r="2316" spans="11:27" customFormat="1">
      <c r="K2316">
        <f>IF(ISNUMBER(SEARCH($A$3,L2316)),MAX($K$1:K2315)+1,0)</f>
        <v>0</v>
      </c>
      <c r="L2316" t="s">
        <v>3400</v>
      </c>
      <c r="M2316" t="s">
        <v>3399</v>
      </c>
      <c r="Z2316" s="32" t="str">
        <f>IFERROR(VLOOKUP(ROWS($Z$2:Z2316),K2316:$L$6000,2,0),"")</f>
        <v/>
      </c>
      <c r="AA2316" t="str">
        <f>IFERROR(VLOOKUP(ROWS($AA$2:AA2316),K2316:$M$6000,3,0),"")</f>
        <v/>
      </c>
    </row>
    <row r="2317" spans="11:27" customFormat="1">
      <c r="K2317">
        <f>IF(ISNUMBER(SEARCH($A$3,L2317)),MAX($K$1:K2316)+1,0)</f>
        <v>0</v>
      </c>
      <c r="L2317" t="s">
        <v>3398</v>
      </c>
      <c r="M2317" t="s">
        <v>3397</v>
      </c>
      <c r="Z2317" s="32" t="str">
        <f>IFERROR(VLOOKUP(ROWS($Z$2:Z2317),K2317:$L$6000,2,0),"")</f>
        <v/>
      </c>
      <c r="AA2317" t="str">
        <f>IFERROR(VLOOKUP(ROWS($AA$2:AA2317),K2317:$M$6000,3,0),"")</f>
        <v/>
      </c>
    </row>
    <row r="2318" spans="11:27" customFormat="1">
      <c r="K2318">
        <f>IF(ISNUMBER(SEARCH($A$3,L2318)),MAX($K$1:K2317)+1,0)</f>
        <v>0</v>
      </c>
      <c r="L2318" t="s">
        <v>3396</v>
      </c>
      <c r="M2318" t="s">
        <v>3395</v>
      </c>
      <c r="Z2318" s="32" t="str">
        <f>IFERROR(VLOOKUP(ROWS($Z$2:Z2318),K2318:$L$6000,2,0),"")</f>
        <v/>
      </c>
      <c r="AA2318" t="str">
        <f>IFERROR(VLOOKUP(ROWS($AA$2:AA2318),K2318:$M$6000,3,0),"")</f>
        <v/>
      </c>
    </row>
    <row r="2319" spans="11:27" customFormat="1">
      <c r="K2319">
        <f>IF(ISNUMBER(SEARCH($A$3,L2319)),MAX($K$1:K2318)+1,0)</f>
        <v>0</v>
      </c>
      <c r="L2319" t="s">
        <v>3394</v>
      </c>
      <c r="M2319" t="s">
        <v>3393</v>
      </c>
      <c r="Z2319" s="32" t="str">
        <f>IFERROR(VLOOKUP(ROWS($Z$2:Z2319),K2319:$L$6000,2,0),"")</f>
        <v/>
      </c>
      <c r="AA2319" t="str">
        <f>IFERROR(VLOOKUP(ROWS($AA$2:AA2319),K2319:$M$6000,3,0),"")</f>
        <v/>
      </c>
    </row>
    <row r="2320" spans="11:27" customFormat="1">
      <c r="K2320">
        <f>IF(ISNUMBER(SEARCH($A$3,L2320)),MAX($K$1:K2319)+1,0)</f>
        <v>0</v>
      </c>
      <c r="L2320" t="s">
        <v>3392</v>
      </c>
      <c r="M2320" t="s">
        <v>3391</v>
      </c>
      <c r="Z2320" s="32" t="str">
        <f>IFERROR(VLOOKUP(ROWS($Z$2:Z2320),K2320:$L$6000,2,0),"")</f>
        <v/>
      </c>
      <c r="AA2320" t="str">
        <f>IFERROR(VLOOKUP(ROWS($AA$2:AA2320),K2320:$M$6000,3,0),"")</f>
        <v/>
      </c>
    </row>
    <row r="2321" spans="11:27" customFormat="1">
      <c r="K2321">
        <f>IF(ISNUMBER(SEARCH($A$3,L2321)),MAX($K$1:K2320)+1,0)</f>
        <v>0</v>
      </c>
      <c r="L2321" t="s">
        <v>3390</v>
      </c>
      <c r="M2321" t="s">
        <v>3389</v>
      </c>
      <c r="Z2321" s="32" t="str">
        <f>IFERROR(VLOOKUP(ROWS($Z$2:Z2321),K2321:$L$6000,2,0),"")</f>
        <v/>
      </c>
      <c r="AA2321" t="str">
        <f>IFERROR(VLOOKUP(ROWS($AA$2:AA2321),K2321:$M$6000,3,0),"")</f>
        <v/>
      </c>
    </row>
    <row r="2322" spans="11:27" customFormat="1">
      <c r="K2322">
        <f>IF(ISNUMBER(SEARCH($A$3,L2322)),MAX($K$1:K2321)+1,0)</f>
        <v>0</v>
      </c>
      <c r="L2322" t="s">
        <v>3388</v>
      </c>
      <c r="M2322" t="s">
        <v>3387</v>
      </c>
      <c r="Z2322" s="32" t="str">
        <f>IFERROR(VLOOKUP(ROWS($Z$2:Z2322),K2322:$L$6000,2,0),"")</f>
        <v/>
      </c>
      <c r="AA2322" t="str">
        <f>IFERROR(VLOOKUP(ROWS($AA$2:AA2322),K2322:$M$6000,3,0),"")</f>
        <v/>
      </c>
    </row>
    <row r="2323" spans="11:27" customFormat="1">
      <c r="K2323">
        <f>IF(ISNUMBER(SEARCH($A$3,L2323)),MAX($K$1:K2322)+1,0)</f>
        <v>0</v>
      </c>
      <c r="L2323" t="s">
        <v>3386</v>
      </c>
      <c r="M2323" t="s">
        <v>3385</v>
      </c>
      <c r="Z2323" s="32" t="str">
        <f>IFERROR(VLOOKUP(ROWS($Z$2:Z2323),K2323:$L$6000,2,0),"")</f>
        <v/>
      </c>
      <c r="AA2323" t="str">
        <f>IFERROR(VLOOKUP(ROWS($AA$2:AA2323),K2323:$M$6000,3,0),"")</f>
        <v/>
      </c>
    </row>
    <row r="2324" spans="11:27" customFormat="1">
      <c r="K2324">
        <f>IF(ISNUMBER(SEARCH($A$3,L2324)),MAX($K$1:K2323)+1,0)</f>
        <v>0</v>
      </c>
      <c r="L2324" t="s">
        <v>3384</v>
      </c>
      <c r="M2324" t="s">
        <v>3383</v>
      </c>
      <c r="Z2324" s="32" t="str">
        <f>IFERROR(VLOOKUP(ROWS($Z$2:Z2324),K2324:$L$6000,2,0),"")</f>
        <v/>
      </c>
      <c r="AA2324" t="str">
        <f>IFERROR(VLOOKUP(ROWS($AA$2:AA2324),K2324:$M$6000,3,0),"")</f>
        <v/>
      </c>
    </row>
    <row r="2325" spans="11:27" customFormat="1">
      <c r="K2325">
        <f>IF(ISNUMBER(SEARCH($A$3,L2325)),MAX($K$1:K2324)+1,0)</f>
        <v>0</v>
      </c>
      <c r="L2325" t="s">
        <v>3382</v>
      </c>
      <c r="M2325" t="s">
        <v>3381</v>
      </c>
      <c r="Z2325" s="32" t="str">
        <f>IFERROR(VLOOKUP(ROWS($Z$2:Z2325),K2325:$L$6000,2,0),"")</f>
        <v/>
      </c>
      <c r="AA2325" t="str">
        <f>IFERROR(VLOOKUP(ROWS($AA$2:AA2325),K2325:$M$6000,3,0),"")</f>
        <v/>
      </c>
    </row>
    <row r="2326" spans="11:27" customFormat="1">
      <c r="K2326">
        <f>IF(ISNUMBER(SEARCH($A$3,L2326)),MAX($K$1:K2325)+1,0)</f>
        <v>0</v>
      </c>
      <c r="L2326" t="s">
        <v>3380</v>
      </c>
      <c r="M2326" t="s">
        <v>3379</v>
      </c>
      <c r="Z2326" s="32" t="str">
        <f>IFERROR(VLOOKUP(ROWS($Z$2:Z2326),K2326:$L$6000,2,0),"")</f>
        <v/>
      </c>
      <c r="AA2326" t="str">
        <f>IFERROR(VLOOKUP(ROWS($AA$2:AA2326),K2326:$M$6000,3,0),"")</f>
        <v/>
      </c>
    </row>
    <row r="2327" spans="11:27" customFormat="1">
      <c r="K2327">
        <f>IF(ISNUMBER(SEARCH($A$3,L2327)),MAX($K$1:K2326)+1,0)</f>
        <v>0</v>
      </c>
      <c r="L2327" t="s">
        <v>3378</v>
      </c>
      <c r="M2327" t="s">
        <v>3377</v>
      </c>
      <c r="Z2327" s="32" t="str">
        <f>IFERROR(VLOOKUP(ROWS($Z$2:Z2327),K2327:$L$6000,2,0),"")</f>
        <v/>
      </c>
      <c r="AA2327" t="str">
        <f>IFERROR(VLOOKUP(ROWS($AA$2:AA2327),K2327:$M$6000,3,0),"")</f>
        <v/>
      </c>
    </row>
    <row r="2328" spans="11:27" customFormat="1">
      <c r="K2328">
        <f>IF(ISNUMBER(SEARCH($A$3,L2328)),MAX($K$1:K2327)+1,0)</f>
        <v>0</v>
      </c>
      <c r="L2328" t="s">
        <v>3375</v>
      </c>
      <c r="M2328" t="s">
        <v>3376</v>
      </c>
      <c r="Z2328" s="32" t="str">
        <f>IFERROR(VLOOKUP(ROWS($Z$2:Z2328),K2328:$L$6000,2,0),"")</f>
        <v/>
      </c>
      <c r="AA2328" t="str">
        <f>IFERROR(VLOOKUP(ROWS($AA$2:AA2328),K2328:$M$6000,3,0),"")</f>
        <v/>
      </c>
    </row>
    <row r="2329" spans="11:27" customFormat="1">
      <c r="K2329">
        <f>IF(ISNUMBER(SEARCH($A$3,L2329)),MAX($K$1:K2328)+1,0)</f>
        <v>0</v>
      </c>
      <c r="L2329" t="s">
        <v>3375</v>
      </c>
      <c r="M2329" t="s">
        <v>3374</v>
      </c>
      <c r="Z2329" s="32" t="str">
        <f>IFERROR(VLOOKUP(ROWS($Z$2:Z2329),K2329:$L$6000,2,0),"")</f>
        <v/>
      </c>
      <c r="AA2329" t="str">
        <f>IFERROR(VLOOKUP(ROWS($AA$2:AA2329),K2329:$M$6000,3,0),"")</f>
        <v/>
      </c>
    </row>
    <row r="2330" spans="11:27" customFormat="1">
      <c r="K2330">
        <f>IF(ISNUMBER(SEARCH($A$3,L2330)),MAX($K$1:K2329)+1,0)</f>
        <v>0</v>
      </c>
      <c r="L2330" t="s">
        <v>3373</v>
      </c>
      <c r="M2330" t="s">
        <v>3372</v>
      </c>
      <c r="Z2330" s="32" t="str">
        <f>IFERROR(VLOOKUP(ROWS($Z$2:Z2330),K2330:$L$6000,2,0),"")</f>
        <v/>
      </c>
      <c r="AA2330" t="str">
        <f>IFERROR(VLOOKUP(ROWS($AA$2:AA2330),K2330:$M$6000,3,0),"")</f>
        <v/>
      </c>
    </row>
    <row r="2331" spans="11:27" customFormat="1">
      <c r="K2331">
        <f>IF(ISNUMBER(SEARCH($A$3,L2331)),MAX($K$1:K2330)+1,0)</f>
        <v>0</v>
      </c>
      <c r="L2331" t="s">
        <v>3371</v>
      </c>
      <c r="M2331" t="s">
        <v>3370</v>
      </c>
      <c r="Z2331" s="32" t="str">
        <f>IFERROR(VLOOKUP(ROWS($Z$2:Z2331),K2331:$L$6000,2,0),"")</f>
        <v/>
      </c>
      <c r="AA2331" t="str">
        <f>IFERROR(VLOOKUP(ROWS($AA$2:AA2331),K2331:$M$6000,3,0),"")</f>
        <v/>
      </c>
    </row>
    <row r="2332" spans="11:27" customFormat="1">
      <c r="K2332">
        <f>IF(ISNUMBER(SEARCH($A$3,L2332)),MAX($K$1:K2331)+1,0)</f>
        <v>0</v>
      </c>
      <c r="L2332" t="s">
        <v>3368</v>
      </c>
      <c r="M2332" t="s">
        <v>3369</v>
      </c>
      <c r="Z2332" s="32" t="str">
        <f>IFERROR(VLOOKUP(ROWS($Z$2:Z2332),K2332:$L$6000,2,0),"")</f>
        <v/>
      </c>
      <c r="AA2332" t="str">
        <f>IFERROR(VLOOKUP(ROWS($AA$2:AA2332),K2332:$M$6000,3,0),"")</f>
        <v/>
      </c>
    </row>
    <row r="2333" spans="11:27" customFormat="1">
      <c r="K2333">
        <f>IF(ISNUMBER(SEARCH($A$3,L2333)),MAX($K$1:K2332)+1,0)</f>
        <v>0</v>
      </c>
      <c r="L2333" t="s">
        <v>3368</v>
      </c>
      <c r="M2333" t="s">
        <v>3367</v>
      </c>
      <c r="Z2333" s="32" t="str">
        <f>IFERROR(VLOOKUP(ROWS($Z$2:Z2333),K2333:$L$6000,2,0),"")</f>
        <v/>
      </c>
      <c r="AA2333" t="str">
        <f>IFERROR(VLOOKUP(ROWS($AA$2:AA2333),K2333:$M$6000,3,0),"")</f>
        <v/>
      </c>
    </row>
    <row r="2334" spans="11:27" customFormat="1">
      <c r="K2334">
        <f>IF(ISNUMBER(SEARCH($A$3,L2334)),MAX($K$1:K2333)+1,0)</f>
        <v>0</v>
      </c>
      <c r="L2334" t="s">
        <v>3366</v>
      </c>
      <c r="M2334" t="s">
        <v>3365</v>
      </c>
      <c r="Z2334" s="32" t="str">
        <f>IFERROR(VLOOKUP(ROWS($Z$2:Z2334),K2334:$L$6000,2,0),"")</f>
        <v/>
      </c>
      <c r="AA2334" t="str">
        <f>IFERROR(VLOOKUP(ROWS($AA$2:AA2334),K2334:$M$6000,3,0),"")</f>
        <v/>
      </c>
    </row>
    <row r="2335" spans="11:27" customFormat="1">
      <c r="K2335">
        <f>IF(ISNUMBER(SEARCH($A$3,L2335)),MAX($K$1:K2334)+1,0)</f>
        <v>0</v>
      </c>
      <c r="L2335" t="s">
        <v>3363</v>
      </c>
      <c r="M2335" t="s">
        <v>3364</v>
      </c>
      <c r="Z2335" s="32" t="str">
        <f>IFERROR(VLOOKUP(ROWS($Z$2:Z2335),K2335:$L$6000,2,0),"")</f>
        <v/>
      </c>
      <c r="AA2335" t="str">
        <f>IFERROR(VLOOKUP(ROWS($AA$2:AA2335),K2335:$M$6000,3,0),"")</f>
        <v/>
      </c>
    </row>
    <row r="2336" spans="11:27" customFormat="1">
      <c r="K2336">
        <f>IF(ISNUMBER(SEARCH($A$3,L2336)),MAX($K$1:K2335)+1,0)</f>
        <v>0</v>
      </c>
      <c r="L2336" t="s">
        <v>3363</v>
      </c>
      <c r="M2336" t="s">
        <v>3362</v>
      </c>
      <c r="Z2336" s="32" t="str">
        <f>IFERROR(VLOOKUP(ROWS($Z$2:Z2336),K2336:$L$6000,2,0),"")</f>
        <v/>
      </c>
      <c r="AA2336" t="str">
        <f>IFERROR(VLOOKUP(ROWS($AA$2:AA2336),K2336:$M$6000,3,0),"")</f>
        <v/>
      </c>
    </row>
    <row r="2337" spans="11:27" customFormat="1">
      <c r="K2337">
        <f>IF(ISNUMBER(SEARCH($A$3,L2337)),MAX($K$1:K2336)+1,0)</f>
        <v>0</v>
      </c>
      <c r="L2337" t="s">
        <v>3361</v>
      </c>
      <c r="M2337" t="s">
        <v>3360</v>
      </c>
      <c r="Z2337" s="32" t="str">
        <f>IFERROR(VLOOKUP(ROWS($Z$2:Z2337),K2337:$L$6000,2,0),"")</f>
        <v/>
      </c>
      <c r="AA2337" t="str">
        <f>IFERROR(VLOOKUP(ROWS($AA$2:AA2337),K2337:$M$6000,3,0),"")</f>
        <v/>
      </c>
    </row>
    <row r="2338" spans="11:27" customFormat="1">
      <c r="K2338">
        <f>IF(ISNUMBER(SEARCH($A$3,L2338)),MAX($K$1:K2337)+1,0)</f>
        <v>0</v>
      </c>
      <c r="L2338" t="s">
        <v>3359</v>
      </c>
      <c r="M2338" t="s">
        <v>3358</v>
      </c>
      <c r="Z2338" s="32" t="str">
        <f>IFERROR(VLOOKUP(ROWS($Z$2:Z2338),K2338:$L$6000,2,0),"")</f>
        <v/>
      </c>
      <c r="AA2338" t="str">
        <f>IFERROR(VLOOKUP(ROWS($AA$2:AA2338),K2338:$M$6000,3,0),"")</f>
        <v/>
      </c>
    </row>
    <row r="2339" spans="11:27" customFormat="1">
      <c r="K2339">
        <f>IF(ISNUMBER(SEARCH($A$3,L2339)),MAX($K$1:K2338)+1,0)</f>
        <v>0</v>
      </c>
      <c r="L2339" t="s">
        <v>3357</v>
      </c>
      <c r="M2339" t="s">
        <v>3356</v>
      </c>
      <c r="Z2339" s="32" t="str">
        <f>IFERROR(VLOOKUP(ROWS($Z$2:Z2339),K2339:$L$6000,2,0),"")</f>
        <v/>
      </c>
      <c r="AA2339" t="str">
        <f>IFERROR(VLOOKUP(ROWS($AA$2:AA2339),K2339:$M$6000,3,0),"")</f>
        <v/>
      </c>
    </row>
    <row r="2340" spans="11:27" customFormat="1">
      <c r="K2340">
        <f>IF(ISNUMBER(SEARCH($A$3,L2340)),MAX($K$1:K2339)+1,0)</f>
        <v>0</v>
      </c>
      <c r="L2340" t="s">
        <v>3354</v>
      </c>
      <c r="M2340" t="s">
        <v>3355</v>
      </c>
      <c r="Z2340" s="32" t="str">
        <f>IFERROR(VLOOKUP(ROWS($Z$2:Z2340),K2340:$L$6000,2,0),"")</f>
        <v/>
      </c>
      <c r="AA2340" t="str">
        <f>IFERROR(VLOOKUP(ROWS($AA$2:AA2340),K2340:$M$6000,3,0),"")</f>
        <v/>
      </c>
    </row>
    <row r="2341" spans="11:27" customFormat="1">
      <c r="K2341">
        <f>IF(ISNUMBER(SEARCH($A$3,L2341)),MAX($K$1:K2340)+1,0)</f>
        <v>0</v>
      </c>
      <c r="L2341" t="s">
        <v>3354</v>
      </c>
      <c r="M2341" t="s">
        <v>3353</v>
      </c>
      <c r="Z2341" s="32" t="str">
        <f>IFERROR(VLOOKUP(ROWS($Z$2:Z2341),K2341:$L$6000,2,0),"")</f>
        <v/>
      </c>
      <c r="AA2341" t="str">
        <f>IFERROR(VLOOKUP(ROWS($AA$2:AA2341),K2341:$M$6000,3,0),"")</f>
        <v/>
      </c>
    </row>
    <row r="2342" spans="11:27" customFormat="1">
      <c r="K2342">
        <f>IF(ISNUMBER(SEARCH($A$3,L2342)),MAX($K$1:K2341)+1,0)</f>
        <v>0</v>
      </c>
      <c r="L2342" t="s">
        <v>3351</v>
      </c>
      <c r="M2342" t="s">
        <v>3352</v>
      </c>
      <c r="Z2342" s="32" t="str">
        <f>IFERROR(VLOOKUP(ROWS($Z$2:Z2342),K2342:$L$6000,2,0),"")</f>
        <v/>
      </c>
      <c r="AA2342" t="str">
        <f>IFERROR(VLOOKUP(ROWS($AA$2:AA2342),K2342:$M$6000,3,0),"")</f>
        <v/>
      </c>
    </row>
    <row r="2343" spans="11:27" customFormat="1">
      <c r="K2343">
        <f>IF(ISNUMBER(SEARCH($A$3,L2343)),MAX($K$1:K2342)+1,0)</f>
        <v>0</v>
      </c>
      <c r="L2343" t="s">
        <v>3351</v>
      </c>
      <c r="M2343" t="s">
        <v>3350</v>
      </c>
      <c r="Z2343" s="32" t="str">
        <f>IFERROR(VLOOKUP(ROWS($Z$2:Z2343),K2343:$L$6000,2,0),"")</f>
        <v/>
      </c>
      <c r="AA2343" t="str">
        <f>IFERROR(VLOOKUP(ROWS($AA$2:AA2343),K2343:$M$6000,3,0),"")</f>
        <v/>
      </c>
    </row>
    <row r="2344" spans="11:27" customFormat="1">
      <c r="K2344">
        <f>IF(ISNUMBER(SEARCH($A$3,L2344)),MAX($K$1:K2343)+1,0)</f>
        <v>0</v>
      </c>
      <c r="L2344" t="s">
        <v>3348</v>
      </c>
      <c r="M2344" t="s">
        <v>3349</v>
      </c>
      <c r="Z2344" s="32" t="str">
        <f>IFERROR(VLOOKUP(ROWS($Z$2:Z2344),K2344:$L$6000,2,0),"")</f>
        <v/>
      </c>
      <c r="AA2344" t="str">
        <f>IFERROR(VLOOKUP(ROWS($AA$2:AA2344),K2344:$M$6000,3,0),"")</f>
        <v/>
      </c>
    </row>
    <row r="2345" spans="11:27" customFormat="1">
      <c r="K2345">
        <f>IF(ISNUMBER(SEARCH($A$3,L2345)),MAX($K$1:K2344)+1,0)</f>
        <v>0</v>
      </c>
      <c r="L2345" t="s">
        <v>3348</v>
      </c>
      <c r="M2345" t="s">
        <v>3347</v>
      </c>
      <c r="Z2345" s="32" t="str">
        <f>IFERROR(VLOOKUP(ROWS($Z$2:Z2345),K2345:$L$6000,2,0),"")</f>
        <v/>
      </c>
      <c r="AA2345" t="str">
        <f>IFERROR(VLOOKUP(ROWS($AA$2:AA2345),K2345:$M$6000,3,0),"")</f>
        <v/>
      </c>
    </row>
    <row r="2346" spans="11:27" customFormat="1">
      <c r="K2346">
        <f>IF(ISNUMBER(SEARCH($A$3,L2346)),MAX($K$1:K2345)+1,0)</f>
        <v>0</v>
      </c>
      <c r="L2346" t="s">
        <v>3345</v>
      </c>
      <c r="M2346" t="s">
        <v>3346</v>
      </c>
      <c r="Z2346" s="32" t="str">
        <f>IFERROR(VLOOKUP(ROWS($Z$2:Z2346),K2346:$L$6000,2,0),"")</f>
        <v/>
      </c>
      <c r="AA2346" t="str">
        <f>IFERROR(VLOOKUP(ROWS($AA$2:AA2346),K2346:$M$6000,3,0),"")</f>
        <v/>
      </c>
    </row>
    <row r="2347" spans="11:27" customFormat="1">
      <c r="K2347">
        <f>IF(ISNUMBER(SEARCH($A$3,L2347)),MAX($K$1:K2346)+1,0)</f>
        <v>0</v>
      </c>
      <c r="L2347" t="s">
        <v>3345</v>
      </c>
      <c r="M2347" t="s">
        <v>3344</v>
      </c>
      <c r="Z2347" s="32" t="str">
        <f>IFERROR(VLOOKUP(ROWS($Z$2:Z2347),K2347:$L$6000,2,0),"")</f>
        <v/>
      </c>
      <c r="AA2347" t="str">
        <f>IFERROR(VLOOKUP(ROWS($AA$2:AA2347),K2347:$M$6000,3,0),"")</f>
        <v/>
      </c>
    </row>
    <row r="2348" spans="11:27" customFormat="1">
      <c r="K2348">
        <f>IF(ISNUMBER(SEARCH($A$3,L2348)),MAX($K$1:K2347)+1,0)</f>
        <v>0</v>
      </c>
      <c r="L2348" t="s">
        <v>3343</v>
      </c>
      <c r="M2348" t="s">
        <v>3342</v>
      </c>
      <c r="Z2348" s="32" t="str">
        <f>IFERROR(VLOOKUP(ROWS($Z$2:Z2348),K2348:$L$6000,2,0),"")</f>
        <v/>
      </c>
      <c r="AA2348" t="str">
        <f>IFERROR(VLOOKUP(ROWS($AA$2:AA2348),K2348:$M$6000,3,0),"")</f>
        <v/>
      </c>
    </row>
    <row r="2349" spans="11:27" customFormat="1">
      <c r="K2349">
        <f>IF(ISNUMBER(SEARCH($A$3,L2349)),MAX($K$1:K2348)+1,0)</f>
        <v>0</v>
      </c>
      <c r="L2349" t="s">
        <v>3341</v>
      </c>
      <c r="M2349" t="s">
        <v>3340</v>
      </c>
      <c r="Z2349" s="32" t="str">
        <f>IFERROR(VLOOKUP(ROWS($Z$2:Z2349),K2349:$L$6000,2,0),"")</f>
        <v/>
      </c>
      <c r="AA2349" t="str">
        <f>IFERROR(VLOOKUP(ROWS($AA$2:AA2349),K2349:$M$6000,3,0),"")</f>
        <v/>
      </c>
    </row>
    <row r="2350" spans="11:27" customFormat="1">
      <c r="K2350">
        <f>IF(ISNUMBER(SEARCH($A$3,L2350)),MAX($K$1:K2349)+1,0)</f>
        <v>0</v>
      </c>
      <c r="L2350" t="s">
        <v>3339</v>
      </c>
      <c r="M2350" t="s">
        <v>3338</v>
      </c>
      <c r="Z2350" s="32" t="str">
        <f>IFERROR(VLOOKUP(ROWS($Z$2:Z2350),K2350:$L$6000,2,0),"")</f>
        <v/>
      </c>
      <c r="AA2350" t="str">
        <f>IFERROR(VLOOKUP(ROWS($AA$2:AA2350),K2350:$M$6000,3,0),"")</f>
        <v/>
      </c>
    </row>
    <row r="2351" spans="11:27" customFormat="1">
      <c r="K2351">
        <f>IF(ISNUMBER(SEARCH($A$3,L2351)),MAX($K$1:K2350)+1,0)</f>
        <v>0</v>
      </c>
      <c r="L2351" t="s">
        <v>3337</v>
      </c>
      <c r="M2351" t="s">
        <v>3336</v>
      </c>
      <c r="Z2351" s="32" t="str">
        <f>IFERROR(VLOOKUP(ROWS($Z$2:Z2351),K2351:$L$6000,2,0),"")</f>
        <v/>
      </c>
      <c r="AA2351" t="str">
        <f>IFERROR(VLOOKUP(ROWS($AA$2:AA2351),K2351:$M$6000,3,0),"")</f>
        <v/>
      </c>
    </row>
    <row r="2352" spans="11:27" customFormat="1">
      <c r="K2352">
        <f>IF(ISNUMBER(SEARCH($A$3,L2352)),MAX($K$1:K2351)+1,0)</f>
        <v>0</v>
      </c>
      <c r="L2352" t="s">
        <v>3334</v>
      </c>
      <c r="M2352" t="s">
        <v>3335</v>
      </c>
      <c r="Z2352" s="32" t="str">
        <f>IFERROR(VLOOKUP(ROWS($Z$2:Z2352),K2352:$L$6000,2,0),"")</f>
        <v/>
      </c>
      <c r="AA2352" t="str">
        <f>IFERROR(VLOOKUP(ROWS($AA$2:AA2352),K2352:$M$6000,3,0),"")</f>
        <v/>
      </c>
    </row>
    <row r="2353" spans="11:27" customFormat="1">
      <c r="K2353">
        <f>IF(ISNUMBER(SEARCH($A$3,L2353)),MAX($K$1:K2352)+1,0)</f>
        <v>0</v>
      </c>
      <c r="L2353" t="s">
        <v>3334</v>
      </c>
      <c r="M2353" t="s">
        <v>3333</v>
      </c>
      <c r="Z2353" s="32" t="str">
        <f>IFERROR(VLOOKUP(ROWS($Z$2:Z2353),K2353:$L$6000,2,0),"")</f>
        <v/>
      </c>
      <c r="AA2353" t="str">
        <f>IFERROR(VLOOKUP(ROWS($AA$2:AA2353),K2353:$M$6000,3,0),"")</f>
        <v/>
      </c>
    </row>
    <row r="2354" spans="11:27" customFormat="1">
      <c r="K2354">
        <f>IF(ISNUMBER(SEARCH($A$3,L2354)),MAX($K$1:K2353)+1,0)</f>
        <v>0</v>
      </c>
      <c r="L2354" t="s">
        <v>3332</v>
      </c>
      <c r="M2354" t="s">
        <v>3331</v>
      </c>
      <c r="Z2354" s="32" t="str">
        <f>IFERROR(VLOOKUP(ROWS($Z$2:Z2354),K2354:$L$6000,2,0),"")</f>
        <v/>
      </c>
      <c r="AA2354" t="str">
        <f>IFERROR(VLOOKUP(ROWS($AA$2:AA2354),K2354:$M$6000,3,0),"")</f>
        <v/>
      </c>
    </row>
    <row r="2355" spans="11:27" customFormat="1">
      <c r="K2355">
        <f>IF(ISNUMBER(SEARCH($A$3,L2355)),MAX($K$1:K2354)+1,0)</f>
        <v>0</v>
      </c>
      <c r="L2355" t="s">
        <v>3329</v>
      </c>
      <c r="M2355" t="s">
        <v>3330</v>
      </c>
      <c r="Z2355" s="32" t="str">
        <f>IFERROR(VLOOKUP(ROWS($Z$2:Z2355),K2355:$L$6000,2,0),"")</f>
        <v/>
      </c>
      <c r="AA2355" t="str">
        <f>IFERROR(VLOOKUP(ROWS($AA$2:AA2355),K2355:$M$6000,3,0),"")</f>
        <v/>
      </c>
    </row>
    <row r="2356" spans="11:27" customFormat="1">
      <c r="K2356">
        <f>IF(ISNUMBER(SEARCH($A$3,L2356)),MAX($K$1:K2355)+1,0)</f>
        <v>0</v>
      </c>
      <c r="L2356" t="s">
        <v>3329</v>
      </c>
      <c r="M2356" t="s">
        <v>3328</v>
      </c>
      <c r="Z2356" s="32" t="str">
        <f>IFERROR(VLOOKUP(ROWS($Z$2:Z2356),K2356:$L$6000,2,0),"")</f>
        <v/>
      </c>
      <c r="AA2356" t="str">
        <f>IFERROR(VLOOKUP(ROWS($AA$2:AA2356),K2356:$M$6000,3,0),"")</f>
        <v/>
      </c>
    </row>
    <row r="2357" spans="11:27" customFormat="1">
      <c r="K2357">
        <f>IF(ISNUMBER(SEARCH($A$3,L2357)),MAX($K$1:K2356)+1,0)</f>
        <v>0</v>
      </c>
      <c r="L2357" t="s">
        <v>3326</v>
      </c>
      <c r="M2357" t="s">
        <v>3327</v>
      </c>
      <c r="Z2357" s="32" t="str">
        <f>IFERROR(VLOOKUP(ROWS($Z$2:Z2357),K2357:$L$6000,2,0),"")</f>
        <v/>
      </c>
      <c r="AA2357" t="str">
        <f>IFERROR(VLOOKUP(ROWS($AA$2:AA2357),K2357:$M$6000,3,0),"")</f>
        <v/>
      </c>
    </row>
    <row r="2358" spans="11:27" customFormat="1">
      <c r="K2358">
        <f>IF(ISNUMBER(SEARCH($A$3,L2358)),MAX($K$1:K2357)+1,0)</f>
        <v>0</v>
      </c>
      <c r="L2358" t="s">
        <v>3326</v>
      </c>
      <c r="M2358" t="s">
        <v>3325</v>
      </c>
      <c r="Z2358" s="32" t="str">
        <f>IFERROR(VLOOKUP(ROWS($Z$2:Z2358),K2358:$L$6000,2,0),"")</f>
        <v/>
      </c>
      <c r="AA2358" t="str">
        <f>IFERROR(VLOOKUP(ROWS($AA$2:AA2358),K2358:$M$6000,3,0),"")</f>
        <v/>
      </c>
    </row>
    <row r="2359" spans="11:27" customFormat="1">
      <c r="K2359">
        <f>IF(ISNUMBER(SEARCH($A$3,L2359)),MAX($K$1:K2358)+1,0)</f>
        <v>0</v>
      </c>
      <c r="L2359" t="s">
        <v>3323</v>
      </c>
      <c r="M2359" t="s">
        <v>3324</v>
      </c>
      <c r="Z2359" s="32" t="str">
        <f>IFERROR(VLOOKUP(ROWS($Z$2:Z2359),K2359:$L$6000,2,0),"")</f>
        <v/>
      </c>
      <c r="AA2359" t="str">
        <f>IFERROR(VLOOKUP(ROWS($AA$2:AA2359),K2359:$M$6000,3,0),"")</f>
        <v/>
      </c>
    </row>
    <row r="2360" spans="11:27" customFormat="1">
      <c r="K2360">
        <f>IF(ISNUMBER(SEARCH($A$3,L2360)),MAX($K$1:K2359)+1,0)</f>
        <v>0</v>
      </c>
      <c r="L2360" t="s">
        <v>3323</v>
      </c>
      <c r="M2360" t="s">
        <v>3322</v>
      </c>
      <c r="Z2360" s="32" t="str">
        <f>IFERROR(VLOOKUP(ROWS($Z$2:Z2360),K2360:$L$6000,2,0),"")</f>
        <v/>
      </c>
      <c r="AA2360" t="str">
        <f>IFERROR(VLOOKUP(ROWS($AA$2:AA2360),K2360:$M$6000,3,0),"")</f>
        <v/>
      </c>
    </row>
    <row r="2361" spans="11:27" customFormat="1">
      <c r="K2361">
        <f>IF(ISNUMBER(SEARCH($A$3,L2361)),MAX($K$1:K2360)+1,0)</f>
        <v>0</v>
      </c>
      <c r="L2361" t="s">
        <v>3320</v>
      </c>
      <c r="M2361" t="s">
        <v>3321</v>
      </c>
      <c r="Z2361" s="32" t="str">
        <f>IFERROR(VLOOKUP(ROWS($Z$2:Z2361),K2361:$L$6000,2,0),"")</f>
        <v/>
      </c>
      <c r="AA2361" t="str">
        <f>IFERROR(VLOOKUP(ROWS($AA$2:AA2361),K2361:$M$6000,3,0),"")</f>
        <v/>
      </c>
    </row>
    <row r="2362" spans="11:27" customFormat="1">
      <c r="K2362">
        <f>IF(ISNUMBER(SEARCH($A$3,L2362)),MAX($K$1:K2361)+1,0)</f>
        <v>0</v>
      </c>
      <c r="L2362" t="s">
        <v>3320</v>
      </c>
      <c r="M2362" t="s">
        <v>3319</v>
      </c>
      <c r="Z2362" s="32" t="str">
        <f>IFERROR(VLOOKUP(ROWS($Z$2:Z2362),K2362:$L$6000,2,0),"")</f>
        <v/>
      </c>
      <c r="AA2362" t="str">
        <f>IFERROR(VLOOKUP(ROWS($AA$2:AA2362),K2362:$M$6000,3,0),"")</f>
        <v/>
      </c>
    </row>
    <row r="2363" spans="11:27" customFormat="1">
      <c r="K2363">
        <f>IF(ISNUMBER(SEARCH($A$3,L2363)),MAX($K$1:K2362)+1,0)</f>
        <v>0</v>
      </c>
      <c r="L2363" t="s">
        <v>3318</v>
      </c>
      <c r="M2363" t="s">
        <v>3317</v>
      </c>
      <c r="Z2363" s="32" t="str">
        <f>IFERROR(VLOOKUP(ROWS($Z$2:Z2363),K2363:$L$6000,2,0),"")</f>
        <v/>
      </c>
      <c r="AA2363" t="str">
        <f>IFERROR(VLOOKUP(ROWS($AA$2:AA2363),K2363:$M$6000,3,0),"")</f>
        <v/>
      </c>
    </row>
    <row r="2364" spans="11:27" customFormat="1">
      <c r="K2364">
        <f>IF(ISNUMBER(SEARCH($A$3,L2364)),MAX($K$1:K2363)+1,0)</f>
        <v>0</v>
      </c>
      <c r="L2364" t="s">
        <v>3315</v>
      </c>
      <c r="M2364" t="s">
        <v>3316</v>
      </c>
      <c r="Z2364" s="32" t="str">
        <f>IFERROR(VLOOKUP(ROWS($Z$2:Z2364),K2364:$L$6000,2,0),"")</f>
        <v/>
      </c>
      <c r="AA2364" t="str">
        <f>IFERROR(VLOOKUP(ROWS($AA$2:AA2364),K2364:$M$6000,3,0),"")</f>
        <v/>
      </c>
    </row>
    <row r="2365" spans="11:27" customFormat="1">
      <c r="K2365">
        <f>IF(ISNUMBER(SEARCH($A$3,L2365)),MAX($K$1:K2364)+1,0)</f>
        <v>0</v>
      </c>
      <c r="L2365" t="s">
        <v>3315</v>
      </c>
      <c r="M2365" t="s">
        <v>3314</v>
      </c>
      <c r="Z2365" s="32" t="str">
        <f>IFERROR(VLOOKUP(ROWS($Z$2:Z2365),K2365:$L$6000,2,0),"")</f>
        <v/>
      </c>
      <c r="AA2365" t="str">
        <f>IFERROR(VLOOKUP(ROWS($AA$2:AA2365),K2365:$M$6000,3,0),"")</f>
        <v/>
      </c>
    </row>
    <row r="2366" spans="11:27" customFormat="1">
      <c r="K2366">
        <f>IF(ISNUMBER(SEARCH($A$3,L2366)),MAX($K$1:K2365)+1,0)</f>
        <v>0</v>
      </c>
      <c r="L2366" t="s">
        <v>3312</v>
      </c>
      <c r="M2366" t="s">
        <v>3313</v>
      </c>
      <c r="Z2366" s="32" t="str">
        <f>IFERROR(VLOOKUP(ROWS($Z$2:Z2366),K2366:$L$6000,2,0),"")</f>
        <v/>
      </c>
      <c r="AA2366" t="str">
        <f>IFERROR(VLOOKUP(ROWS($AA$2:AA2366),K2366:$M$6000,3,0),"")</f>
        <v/>
      </c>
    </row>
    <row r="2367" spans="11:27" customFormat="1">
      <c r="K2367">
        <f>IF(ISNUMBER(SEARCH($A$3,L2367)),MAX($K$1:K2366)+1,0)</f>
        <v>0</v>
      </c>
      <c r="L2367" t="s">
        <v>3312</v>
      </c>
      <c r="M2367" t="s">
        <v>3311</v>
      </c>
      <c r="Z2367" s="32" t="str">
        <f>IFERROR(VLOOKUP(ROWS($Z$2:Z2367),K2367:$L$6000,2,0),"")</f>
        <v/>
      </c>
      <c r="AA2367" t="str">
        <f>IFERROR(VLOOKUP(ROWS($AA$2:AA2367),K2367:$M$6000,3,0),"")</f>
        <v/>
      </c>
    </row>
    <row r="2368" spans="11:27" customFormat="1">
      <c r="K2368">
        <f>IF(ISNUMBER(SEARCH($A$3,L2368)),MAX($K$1:K2367)+1,0)</f>
        <v>0</v>
      </c>
      <c r="L2368" t="s">
        <v>3309</v>
      </c>
      <c r="M2368" t="s">
        <v>3310</v>
      </c>
      <c r="Z2368" s="32" t="str">
        <f>IFERROR(VLOOKUP(ROWS($Z$2:Z2368),K2368:$L$6000,2,0),"")</f>
        <v/>
      </c>
      <c r="AA2368" t="str">
        <f>IFERROR(VLOOKUP(ROWS($AA$2:AA2368),K2368:$M$6000,3,0),"")</f>
        <v/>
      </c>
    </row>
    <row r="2369" spans="11:27" customFormat="1">
      <c r="K2369">
        <f>IF(ISNUMBER(SEARCH($A$3,L2369)),MAX($K$1:K2368)+1,0)</f>
        <v>0</v>
      </c>
      <c r="L2369" t="s">
        <v>3309</v>
      </c>
      <c r="M2369" t="s">
        <v>3308</v>
      </c>
      <c r="Z2369" s="32" t="str">
        <f>IFERROR(VLOOKUP(ROWS($Z$2:Z2369),K2369:$L$6000,2,0),"")</f>
        <v/>
      </c>
      <c r="AA2369" t="str">
        <f>IFERROR(VLOOKUP(ROWS($AA$2:AA2369),K2369:$M$6000,3,0),"")</f>
        <v/>
      </c>
    </row>
    <row r="2370" spans="11:27" customFormat="1">
      <c r="K2370">
        <f>IF(ISNUMBER(SEARCH($A$3,L2370)),MAX($K$1:K2369)+1,0)</f>
        <v>0</v>
      </c>
      <c r="L2370" t="s">
        <v>3307</v>
      </c>
      <c r="M2370" t="s">
        <v>3306</v>
      </c>
      <c r="Z2370" s="32" t="str">
        <f>IFERROR(VLOOKUP(ROWS($Z$2:Z2370),K2370:$L$6000,2,0),"")</f>
        <v/>
      </c>
      <c r="AA2370" t="str">
        <f>IFERROR(VLOOKUP(ROWS($AA$2:AA2370),K2370:$M$6000,3,0),"")</f>
        <v/>
      </c>
    </row>
    <row r="2371" spans="11:27" customFormat="1">
      <c r="K2371">
        <f>IF(ISNUMBER(SEARCH($A$3,L2371)),MAX($K$1:K2370)+1,0)</f>
        <v>0</v>
      </c>
      <c r="L2371" t="s">
        <v>3305</v>
      </c>
      <c r="M2371" t="s">
        <v>3304</v>
      </c>
      <c r="Z2371" s="32" t="str">
        <f>IFERROR(VLOOKUP(ROWS($Z$2:Z2371),K2371:$L$6000,2,0),"")</f>
        <v/>
      </c>
      <c r="AA2371" t="str">
        <f>IFERROR(VLOOKUP(ROWS($AA$2:AA2371),K2371:$M$6000,3,0),"")</f>
        <v/>
      </c>
    </row>
    <row r="2372" spans="11:27" customFormat="1">
      <c r="K2372">
        <f>IF(ISNUMBER(SEARCH($A$3,L2372)),MAX($K$1:K2371)+1,0)</f>
        <v>0</v>
      </c>
      <c r="L2372" t="s">
        <v>3303</v>
      </c>
      <c r="M2372" t="s">
        <v>3302</v>
      </c>
      <c r="Z2372" s="32" t="str">
        <f>IFERROR(VLOOKUP(ROWS($Z$2:Z2372),K2372:$L$6000,2,0),"")</f>
        <v/>
      </c>
      <c r="AA2372" t="str">
        <f>IFERROR(VLOOKUP(ROWS($AA$2:AA2372),K2372:$M$6000,3,0),"")</f>
        <v/>
      </c>
    </row>
    <row r="2373" spans="11:27" customFormat="1">
      <c r="K2373">
        <f>IF(ISNUMBER(SEARCH($A$3,L2373)),MAX($K$1:K2372)+1,0)</f>
        <v>0</v>
      </c>
      <c r="L2373" t="s">
        <v>3301</v>
      </c>
      <c r="M2373" t="s">
        <v>3300</v>
      </c>
      <c r="Z2373" s="32" t="str">
        <f>IFERROR(VLOOKUP(ROWS($Z$2:Z2373),K2373:$L$6000,2,0),"")</f>
        <v/>
      </c>
      <c r="AA2373" t="str">
        <f>IFERROR(VLOOKUP(ROWS($AA$2:AA2373),K2373:$M$6000,3,0),"")</f>
        <v/>
      </c>
    </row>
    <row r="2374" spans="11:27" customFormat="1">
      <c r="K2374">
        <f>IF(ISNUMBER(SEARCH($A$3,L2374)),MAX($K$1:K2373)+1,0)</f>
        <v>0</v>
      </c>
      <c r="L2374" t="s">
        <v>3298</v>
      </c>
      <c r="M2374" t="s">
        <v>3299</v>
      </c>
      <c r="Z2374" s="32" t="str">
        <f>IFERROR(VLOOKUP(ROWS($Z$2:Z2374),K2374:$L$6000,2,0),"")</f>
        <v/>
      </c>
      <c r="AA2374" t="str">
        <f>IFERROR(VLOOKUP(ROWS($AA$2:AA2374),K2374:$M$6000,3,0),"")</f>
        <v/>
      </c>
    </row>
    <row r="2375" spans="11:27" customFormat="1">
      <c r="K2375">
        <f>IF(ISNUMBER(SEARCH($A$3,L2375)),MAX($K$1:K2374)+1,0)</f>
        <v>0</v>
      </c>
      <c r="L2375" t="s">
        <v>3298</v>
      </c>
      <c r="M2375" t="s">
        <v>3297</v>
      </c>
      <c r="Z2375" s="32" t="str">
        <f>IFERROR(VLOOKUP(ROWS($Z$2:Z2375),K2375:$L$6000,2,0),"")</f>
        <v/>
      </c>
      <c r="AA2375" t="str">
        <f>IFERROR(VLOOKUP(ROWS($AA$2:AA2375),K2375:$M$6000,3,0),"")</f>
        <v/>
      </c>
    </row>
    <row r="2376" spans="11:27" customFormat="1">
      <c r="K2376">
        <f>IF(ISNUMBER(SEARCH($A$3,L2376)),MAX($K$1:K2375)+1,0)</f>
        <v>0</v>
      </c>
      <c r="L2376" t="s">
        <v>3296</v>
      </c>
      <c r="M2376" t="s">
        <v>3295</v>
      </c>
      <c r="Z2376" s="32" t="str">
        <f>IFERROR(VLOOKUP(ROWS($Z$2:Z2376),K2376:$L$6000,2,0),"")</f>
        <v/>
      </c>
      <c r="AA2376" t="str">
        <f>IFERROR(VLOOKUP(ROWS($AA$2:AA2376),K2376:$M$6000,3,0),"")</f>
        <v/>
      </c>
    </row>
    <row r="2377" spans="11:27" customFormat="1">
      <c r="K2377">
        <f>IF(ISNUMBER(SEARCH($A$3,L2377)),MAX($K$1:K2376)+1,0)</f>
        <v>0</v>
      </c>
      <c r="L2377" t="s">
        <v>3294</v>
      </c>
      <c r="M2377" t="s">
        <v>3293</v>
      </c>
      <c r="Z2377" s="32" t="str">
        <f>IFERROR(VLOOKUP(ROWS($Z$2:Z2377),K2377:$L$6000,2,0),"")</f>
        <v/>
      </c>
      <c r="AA2377" t="str">
        <f>IFERROR(VLOOKUP(ROWS($AA$2:AA2377),K2377:$M$6000,3,0),"")</f>
        <v/>
      </c>
    </row>
    <row r="2378" spans="11:27" customFormat="1">
      <c r="K2378">
        <f>IF(ISNUMBER(SEARCH($A$3,L2378)),MAX($K$1:K2377)+1,0)</f>
        <v>0</v>
      </c>
      <c r="L2378" t="s">
        <v>3292</v>
      </c>
      <c r="M2378" t="s">
        <v>3291</v>
      </c>
      <c r="Z2378" s="32" t="str">
        <f>IFERROR(VLOOKUP(ROWS($Z$2:Z2378),K2378:$L$6000,2,0),"")</f>
        <v/>
      </c>
      <c r="AA2378" t="str">
        <f>IFERROR(VLOOKUP(ROWS($AA$2:AA2378),K2378:$M$6000,3,0),"")</f>
        <v/>
      </c>
    </row>
    <row r="2379" spans="11:27" customFormat="1">
      <c r="K2379">
        <f>IF(ISNUMBER(SEARCH($A$3,L2379)),MAX($K$1:K2378)+1,0)</f>
        <v>0</v>
      </c>
      <c r="L2379" t="s">
        <v>3289</v>
      </c>
      <c r="M2379" t="s">
        <v>3290</v>
      </c>
      <c r="Z2379" s="32" t="str">
        <f>IFERROR(VLOOKUP(ROWS($Z$2:Z2379),K2379:$L$6000,2,0),"")</f>
        <v/>
      </c>
      <c r="AA2379" t="str">
        <f>IFERROR(VLOOKUP(ROWS($AA$2:AA2379),K2379:$M$6000,3,0),"")</f>
        <v/>
      </c>
    </row>
    <row r="2380" spans="11:27" customFormat="1">
      <c r="K2380">
        <f>IF(ISNUMBER(SEARCH($A$3,L2380)),MAX($K$1:K2379)+1,0)</f>
        <v>0</v>
      </c>
      <c r="L2380" t="s">
        <v>3289</v>
      </c>
      <c r="M2380" t="s">
        <v>3288</v>
      </c>
      <c r="Z2380" s="32" t="str">
        <f>IFERROR(VLOOKUP(ROWS($Z$2:Z2380),K2380:$L$6000,2,0),"")</f>
        <v/>
      </c>
      <c r="AA2380" t="str">
        <f>IFERROR(VLOOKUP(ROWS($AA$2:AA2380),K2380:$M$6000,3,0),"")</f>
        <v/>
      </c>
    </row>
    <row r="2381" spans="11:27" customFormat="1">
      <c r="K2381">
        <f>IF(ISNUMBER(SEARCH($A$3,L2381)),MAX($K$1:K2380)+1,0)</f>
        <v>0</v>
      </c>
      <c r="L2381" t="s">
        <v>3287</v>
      </c>
      <c r="M2381" t="s">
        <v>3286</v>
      </c>
      <c r="Z2381" s="32" t="str">
        <f>IFERROR(VLOOKUP(ROWS($Z$2:Z2381),K2381:$L$6000,2,0),"")</f>
        <v/>
      </c>
      <c r="AA2381" t="str">
        <f>IFERROR(VLOOKUP(ROWS($AA$2:AA2381),K2381:$M$6000,3,0),"")</f>
        <v/>
      </c>
    </row>
    <row r="2382" spans="11:27" customFormat="1">
      <c r="K2382">
        <f>IF(ISNUMBER(SEARCH($A$3,L2382)),MAX($K$1:K2381)+1,0)</f>
        <v>0</v>
      </c>
      <c r="L2382" t="s">
        <v>3285</v>
      </c>
      <c r="M2382" t="s">
        <v>3284</v>
      </c>
      <c r="Z2382" s="32" t="str">
        <f>IFERROR(VLOOKUP(ROWS($Z$2:Z2382),K2382:$L$6000,2,0),"")</f>
        <v/>
      </c>
      <c r="AA2382" t="str">
        <f>IFERROR(VLOOKUP(ROWS($AA$2:AA2382),K2382:$M$6000,3,0),"")</f>
        <v/>
      </c>
    </row>
    <row r="2383" spans="11:27" customFormat="1">
      <c r="K2383">
        <f>IF(ISNUMBER(SEARCH($A$3,L2383)),MAX($K$1:K2382)+1,0)</f>
        <v>0</v>
      </c>
      <c r="L2383" t="s">
        <v>3283</v>
      </c>
      <c r="M2383" t="s">
        <v>3282</v>
      </c>
      <c r="Z2383" s="32" t="str">
        <f>IFERROR(VLOOKUP(ROWS($Z$2:Z2383),K2383:$L$6000,2,0),"")</f>
        <v/>
      </c>
      <c r="AA2383" t="str">
        <f>IFERROR(VLOOKUP(ROWS($AA$2:AA2383),K2383:$M$6000,3,0),"")</f>
        <v/>
      </c>
    </row>
    <row r="2384" spans="11:27" customFormat="1">
      <c r="K2384">
        <f>IF(ISNUMBER(SEARCH($A$3,L2384)),MAX($K$1:K2383)+1,0)</f>
        <v>0</v>
      </c>
      <c r="L2384" t="s">
        <v>3280</v>
      </c>
      <c r="M2384" t="s">
        <v>3281</v>
      </c>
      <c r="Z2384" s="32" t="str">
        <f>IFERROR(VLOOKUP(ROWS($Z$2:Z2384),K2384:$L$6000,2,0),"")</f>
        <v/>
      </c>
      <c r="AA2384" t="str">
        <f>IFERROR(VLOOKUP(ROWS($AA$2:AA2384),K2384:$M$6000,3,0),"")</f>
        <v/>
      </c>
    </row>
    <row r="2385" spans="11:27" customFormat="1">
      <c r="K2385">
        <f>IF(ISNUMBER(SEARCH($A$3,L2385)),MAX($K$1:K2384)+1,0)</f>
        <v>0</v>
      </c>
      <c r="L2385" t="s">
        <v>3280</v>
      </c>
      <c r="M2385" t="s">
        <v>3279</v>
      </c>
      <c r="Z2385" s="32" t="str">
        <f>IFERROR(VLOOKUP(ROWS($Z$2:Z2385),K2385:$L$6000,2,0),"")</f>
        <v/>
      </c>
      <c r="AA2385" t="str">
        <f>IFERROR(VLOOKUP(ROWS($AA$2:AA2385),K2385:$M$6000,3,0),"")</f>
        <v/>
      </c>
    </row>
    <row r="2386" spans="11:27" customFormat="1">
      <c r="K2386">
        <f>IF(ISNUMBER(SEARCH($A$3,L2386)),MAX($K$1:K2385)+1,0)</f>
        <v>0</v>
      </c>
      <c r="L2386" t="s">
        <v>3277</v>
      </c>
      <c r="M2386" t="s">
        <v>3278</v>
      </c>
      <c r="Z2386" s="32" t="str">
        <f>IFERROR(VLOOKUP(ROWS($Z$2:Z2386),K2386:$L$6000,2,0),"")</f>
        <v/>
      </c>
      <c r="AA2386" t="str">
        <f>IFERROR(VLOOKUP(ROWS($AA$2:AA2386),K2386:$M$6000,3,0),"")</f>
        <v/>
      </c>
    </row>
    <row r="2387" spans="11:27" customFormat="1">
      <c r="K2387">
        <f>IF(ISNUMBER(SEARCH($A$3,L2387)),MAX($K$1:K2386)+1,0)</f>
        <v>0</v>
      </c>
      <c r="L2387" t="s">
        <v>3277</v>
      </c>
      <c r="M2387" t="s">
        <v>3276</v>
      </c>
      <c r="Z2387" s="32" t="str">
        <f>IFERROR(VLOOKUP(ROWS($Z$2:Z2387),K2387:$L$6000,2,0),"")</f>
        <v/>
      </c>
      <c r="AA2387" t="str">
        <f>IFERROR(VLOOKUP(ROWS($AA$2:AA2387),K2387:$M$6000,3,0),"")</f>
        <v/>
      </c>
    </row>
    <row r="2388" spans="11:27" customFormat="1">
      <c r="K2388">
        <f>IF(ISNUMBER(SEARCH($A$3,L2388)),MAX($K$1:K2387)+1,0)</f>
        <v>0</v>
      </c>
      <c r="L2388" t="s">
        <v>3275</v>
      </c>
      <c r="M2388" t="s">
        <v>3274</v>
      </c>
      <c r="Z2388" s="32" t="str">
        <f>IFERROR(VLOOKUP(ROWS($Z$2:Z2388),K2388:$L$6000,2,0),"")</f>
        <v/>
      </c>
      <c r="AA2388" t="str">
        <f>IFERROR(VLOOKUP(ROWS($AA$2:AA2388),K2388:$M$6000,3,0),"")</f>
        <v/>
      </c>
    </row>
    <row r="2389" spans="11:27" customFormat="1">
      <c r="K2389">
        <f>IF(ISNUMBER(SEARCH($A$3,L2389)),MAX($K$1:K2388)+1,0)</f>
        <v>0</v>
      </c>
      <c r="L2389" t="s">
        <v>3273</v>
      </c>
      <c r="M2389" t="s">
        <v>3272</v>
      </c>
      <c r="Z2389" s="32" t="str">
        <f>IFERROR(VLOOKUP(ROWS($Z$2:Z2389),K2389:$L$6000,2,0),"")</f>
        <v/>
      </c>
      <c r="AA2389" t="str">
        <f>IFERROR(VLOOKUP(ROWS($AA$2:AA2389),K2389:$M$6000,3,0),"")</f>
        <v/>
      </c>
    </row>
    <row r="2390" spans="11:27" customFormat="1">
      <c r="K2390">
        <f>IF(ISNUMBER(SEARCH($A$3,L2390)),MAX($K$1:K2389)+1,0)</f>
        <v>0</v>
      </c>
      <c r="L2390" t="s">
        <v>3271</v>
      </c>
      <c r="M2390" t="s">
        <v>3270</v>
      </c>
      <c r="Z2390" s="32" t="str">
        <f>IFERROR(VLOOKUP(ROWS($Z$2:Z2390),K2390:$L$6000,2,0),"")</f>
        <v/>
      </c>
      <c r="AA2390" t="str">
        <f>IFERROR(VLOOKUP(ROWS($AA$2:AA2390),K2390:$M$6000,3,0),"")</f>
        <v/>
      </c>
    </row>
    <row r="2391" spans="11:27" customFormat="1">
      <c r="K2391">
        <f>IF(ISNUMBER(SEARCH($A$3,L2391)),MAX($K$1:K2390)+1,0)</f>
        <v>0</v>
      </c>
      <c r="L2391" t="s">
        <v>3269</v>
      </c>
      <c r="M2391" t="s">
        <v>3268</v>
      </c>
      <c r="Z2391" s="32" t="str">
        <f>IFERROR(VLOOKUP(ROWS($Z$2:Z2391),K2391:$L$6000,2,0),"")</f>
        <v/>
      </c>
      <c r="AA2391" t="str">
        <f>IFERROR(VLOOKUP(ROWS($AA$2:AA2391),K2391:$M$6000,3,0),"")</f>
        <v/>
      </c>
    </row>
    <row r="2392" spans="11:27" customFormat="1">
      <c r="K2392">
        <f>IF(ISNUMBER(SEARCH($A$3,L2392)),MAX($K$1:K2391)+1,0)</f>
        <v>0</v>
      </c>
      <c r="L2392" t="s">
        <v>3267</v>
      </c>
      <c r="M2392" t="s">
        <v>3266</v>
      </c>
      <c r="Z2392" s="32" t="str">
        <f>IFERROR(VLOOKUP(ROWS($Z$2:Z2392),K2392:$L$6000,2,0),"")</f>
        <v/>
      </c>
      <c r="AA2392" t="str">
        <f>IFERROR(VLOOKUP(ROWS($AA$2:AA2392),K2392:$M$6000,3,0),"")</f>
        <v/>
      </c>
    </row>
    <row r="2393" spans="11:27" customFormat="1">
      <c r="K2393">
        <f>IF(ISNUMBER(SEARCH($A$3,L2393)),MAX($K$1:K2392)+1,0)</f>
        <v>0</v>
      </c>
      <c r="L2393" t="s">
        <v>3265</v>
      </c>
      <c r="M2393" t="s">
        <v>3264</v>
      </c>
      <c r="Z2393" s="32" t="str">
        <f>IFERROR(VLOOKUP(ROWS($Z$2:Z2393),K2393:$L$6000,2,0),"")</f>
        <v/>
      </c>
      <c r="AA2393" t="str">
        <f>IFERROR(VLOOKUP(ROWS($AA$2:AA2393),K2393:$M$6000,3,0),"")</f>
        <v/>
      </c>
    </row>
    <row r="2394" spans="11:27" customFormat="1">
      <c r="K2394">
        <f>IF(ISNUMBER(SEARCH($A$3,L2394)),MAX($K$1:K2393)+1,0)</f>
        <v>0</v>
      </c>
      <c r="L2394" t="s">
        <v>3263</v>
      </c>
      <c r="M2394" t="s">
        <v>3262</v>
      </c>
      <c r="Z2394" s="32" t="str">
        <f>IFERROR(VLOOKUP(ROWS($Z$2:Z2394),K2394:$L$6000,2,0),"")</f>
        <v/>
      </c>
      <c r="AA2394" t="str">
        <f>IFERROR(VLOOKUP(ROWS($AA$2:AA2394),K2394:$M$6000,3,0),"")</f>
        <v/>
      </c>
    </row>
    <row r="2395" spans="11:27" customFormat="1">
      <c r="K2395">
        <f>IF(ISNUMBER(SEARCH($A$3,L2395)),MAX($K$1:K2394)+1,0)</f>
        <v>0</v>
      </c>
      <c r="L2395" t="s">
        <v>3261</v>
      </c>
      <c r="M2395" t="s">
        <v>3260</v>
      </c>
      <c r="Z2395" s="32" t="str">
        <f>IFERROR(VLOOKUP(ROWS($Z$2:Z2395),K2395:$L$6000,2,0),"")</f>
        <v/>
      </c>
      <c r="AA2395" t="str">
        <f>IFERROR(VLOOKUP(ROWS($AA$2:AA2395),K2395:$M$6000,3,0),"")</f>
        <v/>
      </c>
    </row>
    <row r="2396" spans="11:27" customFormat="1">
      <c r="K2396">
        <f>IF(ISNUMBER(SEARCH($A$3,L2396)),MAX($K$1:K2395)+1,0)</f>
        <v>0</v>
      </c>
      <c r="L2396" t="s">
        <v>3259</v>
      </c>
      <c r="M2396" t="s">
        <v>3258</v>
      </c>
      <c r="Z2396" s="32" t="str">
        <f>IFERROR(VLOOKUP(ROWS($Z$2:Z2396),K2396:$L$6000,2,0),"")</f>
        <v/>
      </c>
      <c r="AA2396" t="str">
        <f>IFERROR(VLOOKUP(ROWS($AA$2:AA2396),K2396:$M$6000,3,0),"")</f>
        <v/>
      </c>
    </row>
    <row r="2397" spans="11:27" customFormat="1">
      <c r="K2397">
        <f>IF(ISNUMBER(SEARCH($A$3,L2397)),MAX($K$1:K2396)+1,0)</f>
        <v>0</v>
      </c>
      <c r="L2397" t="s">
        <v>3257</v>
      </c>
      <c r="M2397" t="s">
        <v>3256</v>
      </c>
      <c r="Z2397" s="32" t="str">
        <f>IFERROR(VLOOKUP(ROWS($Z$2:Z2397),K2397:$L$6000,2,0),"")</f>
        <v/>
      </c>
      <c r="AA2397" t="str">
        <f>IFERROR(VLOOKUP(ROWS($AA$2:AA2397),K2397:$M$6000,3,0),"")</f>
        <v/>
      </c>
    </row>
    <row r="2398" spans="11:27" customFormat="1">
      <c r="K2398">
        <f>IF(ISNUMBER(SEARCH($A$3,L2398)),MAX($K$1:K2397)+1,0)</f>
        <v>0</v>
      </c>
      <c r="L2398" t="s">
        <v>3254</v>
      </c>
      <c r="M2398" t="s">
        <v>3255</v>
      </c>
      <c r="Z2398" s="32" t="str">
        <f>IFERROR(VLOOKUP(ROWS($Z$2:Z2398),K2398:$L$6000,2,0),"")</f>
        <v/>
      </c>
      <c r="AA2398" t="str">
        <f>IFERROR(VLOOKUP(ROWS($AA$2:AA2398),K2398:$M$6000,3,0),"")</f>
        <v/>
      </c>
    </row>
    <row r="2399" spans="11:27" customFormat="1">
      <c r="K2399">
        <f>IF(ISNUMBER(SEARCH($A$3,L2399)),MAX($K$1:K2398)+1,0)</f>
        <v>0</v>
      </c>
      <c r="L2399" t="s">
        <v>3254</v>
      </c>
      <c r="M2399" t="s">
        <v>3253</v>
      </c>
      <c r="Z2399" s="32" t="str">
        <f>IFERROR(VLOOKUP(ROWS($Z$2:Z2399),K2399:$L$6000,2,0),"")</f>
        <v/>
      </c>
      <c r="AA2399" t="str">
        <f>IFERROR(VLOOKUP(ROWS($AA$2:AA2399),K2399:$M$6000,3,0),"")</f>
        <v/>
      </c>
    </row>
    <row r="2400" spans="11:27" customFormat="1">
      <c r="K2400">
        <f>IF(ISNUMBER(SEARCH($A$3,L2400)),MAX($K$1:K2399)+1,0)</f>
        <v>0</v>
      </c>
      <c r="L2400" t="s">
        <v>3251</v>
      </c>
      <c r="M2400" t="s">
        <v>3252</v>
      </c>
      <c r="Z2400" s="32" t="str">
        <f>IFERROR(VLOOKUP(ROWS($Z$2:Z2400),K2400:$L$6000,2,0),"")</f>
        <v/>
      </c>
      <c r="AA2400" t="str">
        <f>IFERROR(VLOOKUP(ROWS($AA$2:AA2400),K2400:$M$6000,3,0),"")</f>
        <v/>
      </c>
    </row>
    <row r="2401" spans="11:27" customFormat="1">
      <c r="K2401">
        <f>IF(ISNUMBER(SEARCH($A$3,L2401)),MAX($K$1:K2400)+1,0)</f>
        <v>0</v>
      </c>
      <c r="L2401" t="s">
        <v>3251</v>
      </c>
      <c r="M2401" t="s">
        <v>3250</v>
      </c>
      <c r="Z2401" s="32" t="str">
        <f>IFERROR(VLOOKUP(ROWS($Z$2:Z2401),K2401:$L$6000,2,0),"")</f>
        <v/>
      </c>
      <c r="AA2401" t="str">
        <f>IFERROR(VLOOKUP(ROWS($AA$2:AA2401),K2401:$M$6000,3,0),"")</f>
        <v/>
      </c>
    </row>
    <row r="2402" spans="11:27" customFormat="1">
      <c r="K2402">
        <f>IF(ISNUMBER(SEARCH($A$3,L2402)),MAX($K$1:K2401)+1,0)</f>
        <v>0</v>
      </c>
      <c r="L2402" t="s">
        <v>3248</v>
      </c>
      <c r="M2402" t="s">
        <v>3249</v>
      </c>
      <c r="Z2402" s="32" t="str">
        <f>IFERROR(VLOOKUP(ROWS($Z$2:Z2402),K2402:$L$6000,2,0),"")</f>
        <v/>
      </c>
      <c r="AA2402" t="str">
        <f>IFERROR(VLOOKUP(ROWS($AA$2:AA2402),K2402:$M$6000,3,0),"")</f>
        <v/>
      </c>
    </row>
    <row r="2403" spans="11:27" customFormat="1">
      <c r="K2403">
        <f>IF(ISNUMBER(SEARCH($A$3,L2403)),MAX($K$1:K2402)+1,0)</f>
        <v>0</v>
      </c>
      <c r="L2403" t="s">
        <v>3248</v>
      </c>
      <c r="M2403" t="s">
        <v>3247</v>
      </c>
      <c r="Z2403" s="32" t="str">
        <f>IFERROR(VLOOKUP(ROWS($Z$2:Z2403),K2403:$L$6000,2,0),"")</f>
        <v/>
      </c>
      <c r="AA2403" t="str">
        <f>IFERROR(VLOOKUP(ROWS($AA$2:AA2403),K2403:$M$6000,3,0),"")</f>
        <v/>
      </c>
    </row>
    <row r="2404" spans="11:27" customFormat="1">
      <c r="K2404">
        <f>IF(ISNUMBER(SEARCH($A$3,L2404)),MAX($K$1:K2403)+1,0)</f>
        <v>0</v>
      </c>
      <c r="L2404" t="s">
        <v>3245</v>
      </c>
      <c r="M2404" t="s">
        <v>3246</v>
      </c>
      <c r="Z2404" s="32" t="str">
        <f>IFERROR(VLOOKUP(ROWS($Z$2:Z2404),K2404:$L$6000,2,0),"")</f>
        <v/>
      </c>
      <c r="AA2404" t="str">
        <f>IFERROR(VLOOKUP(ROWS($AA$2:AA2404),K2404:$M$6000,3,0),"")</f>
        <v/>
      </c>
    </row>
    <row r="2405" spans="11:27" customFormat="1">
      <c r="K2405">
        <f>IF(ISNUMBER(SEARCH($A$3,L2405)),MAX($K$1:K2404)+1,0)</f>
        <v>0</v>
      </c>
      <c r="L2405" t="s">
        <v>3245</v>
      </c>
      <c r="M2405" t="s">
        <v>3244</v>
      </c>
      <c r="Z2405" s="32" t="str">
        <f>IFERROR(VLOOKUP(ROWS($Z$2:Z2405),K2405:$L$6000,2,0),"")</f>
        <v/>
      </c>
      <c r="AA2405" t="str">
        <f>IFERROR(VLOOKUP(ROWS($AA$2:AA2405),K2405:$M$6000,3,0),"")</f>
        <v/>
      </c>
    </row>
    <row r="2406" spans="11:27" customFormat="1">
      <c r="K2406">
        <f>IF(ISNUMBER(SEARCH($A$3,L2406)),MAX($K$1:K2405)+1,0)</f>
        <v>0</v>
      </c>
      <c r="L2406" t="s">
        <v>3242</v>
      </c>
      <c r="M2406" t="s">
        <v>3243</v>
      </c>
      <c r="Z2406" s="32" t="str">
        <f>IFERROR(VLOOKUP(ROWS($Z$2:Z2406),K2406:$L$6000,2,0),"")</f>
        <v/>
      </c>
      <c r="AA2406" t="str">
        <f>IFERROR(VLOOKUP(ROWS($AA$2:AA2406),K2406:$M$6000,3,0),"")</f>
        <v/>
      </c>
    </row>
    <row r="2407" spans="11:27" customFormat="1">
      <c r="K2407">
        <f>IF(ISNUMBER(SEARCH($A$3,L2407)),MAX($K$1:K2406)+1,0)</f>
        <v>0</v>
      </c>
      <c r="L2407" t="s">
        <v>3242</v>
      </c>
      <c r="M2407" t="s">
        <v>3241</v>
      </c>
      <c r="Z2407" s="32" t="str">
        <f>IFERROR(VLOOKUP(ROWS($Z$2:Z2407),K2407:$L$6000,2,0),"")</f>
        <v/>
      </c>
      <c r="AA2407" t="str">
        <f>IFERROR(VLOOKUP(ROWS($AA$2:AA2407),K2407:$M$6000,3,0),"")</f>
        <v/>
      </c>
    </row>
    <row r="2408" spans="11:27" customFormat="1">
      <c r="K2408">
        <f>IF(ISNUMBER(SEARCH($A$3,L2408)),MAX($K$1:K2407)+1,0)</f>
        <v>0</v>
      </c>
      <c r="L2408" t="s">
        <v>3240</v>
      </c>
      <c r="M2408" t="s">
        <v>3239</v>
      </c>
      <c r="Z2408" s="32" t="str">
        <f>IFERROR(VLOOKUP(ROWS($Z$2:Z2408),K2408:$L$6000,2,0),"")</f>
        <v/>
      </c>
      <c r="AA2408" t="str">
        <f>IFERROR(VLOOKUP(ROWS($AA$2:AA2408),K2408:$M$6000,3,0),"")</f>
        <v/>
      </c>
    </row>
    <row r="2409" spans="11:27" customFormat="1">
      <c r="K2409">
        <f>IF(ISNUMBER(SEARCH($A$3,L2409)),MAX($K$1:K2408)+1,0)</f>
        <v>0</v>
      </c>
      <c r="L2409" t="s">
        <v>3237</v>
      </c>
      <c r="M2409" t="s">
        <v>3238</v>
      </c>
      <c r="Z2409" s="32" t="str">
        <f>IFERROR(VLOOKUP(ROWS($Z$2:Z2409),K2409:$L$6000,2,0),"")</f>
        <v/>
      </c>
      <c r="AA2409" t="str">
        <f>IFERROR(VLOOKUP(ROWS($AA$2:AA2409),K2409:$M$6000,3,0),"")</f>
        <v/>
      </c>
    </row>
    <row r="2410" spans="11:27" customFormat="1">
      <c r="K2410">
        <f>IF(ISNUMBER(SEARCH($A$3,L2410)),MAX($K$1:K2409)+1,0)</f>
        <v>0</v>
      </c>
      <c r="L2410" t="s">
        <v>3237</v>
      </c>
      <c r="M2410" t="s">
        <v>3236</v>
      </c>
      <c r="Z2410" s="32" t="str">
        <f>IFERROR(VLOOKUP(ROWS($Z$2:Z2410),K2410:$L$6000,2,0),"")</f>
        <v/>
      </c>
      <c r="AA2410" t="str">
        <f>IFERROR(VLOOKUP(ROWS($AA$2:AA2410),K2410:$M$6000,3,0),"")</f>
        <v/>
      </c>
    </row>
    <row r="2411" spans="11:27" customFormat="1">
      <c r="K2411">
        <f>IF(ISNUMBER(SEARCH($A$3,L2411)),MAX($K$1:K2410)+1,0)</f>
        <v>0</v>
      </c>
      <c r="L2411" t="s">
        <v>3235</v>
      </c>
      <c r="M2411" t="s">
        <v>3234</v>
      </c>
      <c r="Z2411" s="32" t="str">
        <f>IFERROR(VLOOKUP(ROWS($Z$2:Z2411),K2411:$L$6000,2,0),"")</f>
        <v/>
      </c>
      <c r="AA2411" t="str">
        <f>IFERROR(VLOOKUP(ROWS($AA$2:AA2411),K2411:$M$6000,3,0),"")</f>
        <v/>
      </c>
    </row>
    <row r="2412" spans="11:27" customFormat="1">
      <c r="K2412">
        <f>IF(ISNUMBER(SEARCH($A$3,L2412)),MAX($K$1:K2411)+1,0)</f>
        <v>0</v>
      </c>
      <c r="L2412" t="s">
        <v>3233</v>
      </c>
      <c r="M2412" t="s">
        <v>3232</v>
      </c>
      <c r="Z2412" s="32" t="str">
        <f>IFERROR(VLOOKUP(ROWS($Z$2:Z2412),K2412:$L$6000,2,0),"")</f>
        <v/>
      </c>
      <c r="AA2412" t="str">
        <f>IFERROR(VLOOKUP(ROWS($AA$2:AA2412),K2412:$M$6000,3,0),"")</f>
        <v/>
      </c>
    </row>
    <row r="2413" spans="11:27" customFormat="1">
      <c r="K2413">
        <f>IF(ISNUMBER(SEARCH($A$3,L2413)),MAX($K$1:K2412)+1,0)</f>
        <v>0</v>
      </c>
      <c r="L2413" t="s">
        <v>3231</v>
      </c>
      <c r="M2413" t="s">
        <v>3230</v>
      </c>
      <c r="Z2413" s="32" t="str">
        <f>IFERROR(VLOOKUP(ROWS($Z$2:Z2413),K2413:$L$6000,2,0),"")</f>
        <v/>
      </c>
      <c r="AA2413" t="str">
        <f>IFERROR(VLOOKUP(ROWS($AA$2:AA2413),K2413:$M$6000,3,0),"")</f>
        <v/>
      </c>
    </row>
    <row r="2414" spans="11:27" customFormat="1">
      <c r="K2414">
        <f>IF(ISNUMBER(SEARCH($A$3,L2414)),MAX($K$1:K2413)+1,0)</f>
        <v>0</v>
      </c>
      <c r="L2414" t="s">
        <v>3229</v>
      </c>
      <c r="M2414" t="s">
        <v>3228</v>
      </c>
      <c r="Z2414" s="32" t="str">
        <f>IFERROR(VLOOKUP(ROWS($Z$2:Z2414),K2414:$L$6000,2,0),"")</f>
        <v/>
      </c>
      <c r="AA2414" t="str">
        <f>IFERROR(VLOOKUP(ROWS($AA$2:AA2414),K2414:$M$6000,3,0),"")</f>
        <v/>
      </c>
    </row>
    <row r="2415" spans="11:27" customFormat="1">
      <c r="K2415">
        <f>IF(ISNUMBER(SEARCH($A$3,L2415)),MAX($K$1:K2414)+1,0)</f>
        <v>0</v>
      </c>
      <c r="L2415" t="s">
        <v>3227</v>
      </c>
      <c r="M2415" t="s">
        <v>3226</v>
      </c>
      <c r="Z2415" s="32" t="str">
        <f>IFERROR(VLOOKUP(ROWS($Z$2:Z2415),K2415:$L$6000,2,0),"")</f>
        <v/>
      </c>
      <c r="AA2415" t="str">
        <f>IFERROR(VLOOKUP(ROWS($AA$2:AA2415),K2415:$M$6000,3,0),"")</f>
        <v/>
      </c>
    </row>
    <row r="2416" spans="11:27" customFormat="1">
      <c r="K2416">
        <f>IF(ISNUMBER(SEARCH($A$3,L2416)),MAX($K$1:K2415)+1,0)</f>
        <v>0</v>
      </c>
      <c r="L2416" t="s">
        <v>3224</v>
      </c>
      <c r="M2416" t="s">
        <v>3225</v>
      </c>
      <c r="Z2416" s="32" t="str">
        <f>IFERROR(VLOOKUP(ROWS($Z$2:Z2416),K2416:$L$6000,2,0),"")</f>
        <v/>
      </c>
      <c r="AA2416" t="str">
        <f>IFERROR(VLOOKUP(ROWS($AA$2:AA2416),K2416:$M$6000,3,0),"")</f>
        <v/>
      </c>
    </row>
    <row r="2417" spans="11:27" customFormat="1">
      <c r="K2417">
        <f>IF(ISNUMBER(SEARCH($A$3,L2417)),MAX($K$1:K2416)+1,0)</f>
        <v>0</v>
      </c>
      <c r="L2417" t="s">
        <v>3224</v>
      </c>
      <c r="M2417" t="s">
        <v>3223</v>
      </c>
      <c r="Z2417" s="32" t="str">
        <f>IFERROR(VLOOKUP(ROWS($Z$2:Z2417),K2417:$L$6000,2,0),"")</f>
        <v/>
      </c>
      <c r="AA2417" t="str">
        <f>IFERROR(VLOOKUP(ROWS($AA$2:AA2417),K2417:$M$6000,3,0),"")</f>
        <v/>
      </c>
    </row>
    <row r="2418" spans="11:27" customFormat="1">
      <c r="K2418">
        <f>IF(ISNUMBER(SEARCH($A$3,L2418)),MAX($K$1:K2417)+1,0)</f>
        <v>0</v>
      </c>
      <c r="L2418" t="s">
        <v>3222</v>
      </c>
      <c r="M2418" t="s">
        <v>3221</v>
      </c>
      <c r="Z2418" s="32" t="str">
        <f>IFERROR(VLOOKUP(ROWS($Z$2:Z2418),K2418:$L$6000,2,0),"")</f>
        <v/>
      </c>
      <c r="AA2418" t="str">
        <f>IFERROR(VLOOKUP(ROWS($AA$2:AA2418),K2418:$M$6000,3,0),"")</f>
        <v/>
      </c>
    </row>
    <row r="2419" spans="11:27" customFormat="1">
      <c r="K2419">
        <f>IF(ISNUMBER(SEARCH($A$3,L2419)),MAX($K$1:K2418)+1,0)</f>
        <v>0</v>
      </c>
      <c r="L2419" t="s">
        <v>3220</v>
      </c>
      <c r="M2419" t="s">
        <v>3219</v>
      </c>
      <c r="Z2419" s="32" t="str">
        <f>IFERROR(VLOOKUP(ROWS($Z$2:Z2419),K2419:$L$6000,2,0),"")</f>
        <v/>
      </c>
      <c r="AA2419" t="str">
        <f>IFERROR(VLOOKUP(ROWS($AA$2:AA2419),K2419:$M$6000,3,0),"")</f>
        <v/>
      </c>
    </row>
    <row r="2420" spans="11:27" customFormat="1">
      <c r="K2420">
        <f>IF(ISNUMBER(SEARCH($A$3,L2420)),MAX($K$1:K2419)+1,0)</f>
        <v>0</v>
      </c>
      <c r="L2420" t="s">
        <v>3218</v>
      </c>
      <c r="M2420" t="s">
        <v>3217</v>
      </c>
      <c r="Z2420" s="32" t="str">
        <f>IFERROR(VLOOKUP(ROWS($Z$2:Z2420),K2420:$L$6000,2,0),"")</f>
        <v/>
      </c>
      <c r="AA2420" t="str">
        <f>IFERROR(VLOOKUP(ROWS($AA$2:AA2420),K2420:$M$6000,3,0),"")</f>
        <v/>
      </c>
    </row>
    <row r="2421" spans="11:27" customFormat="1">
      <c r="K2421">
        <f>IF(ISNUMBER(SEARCH($A$3,L2421)),MAX($K$1:K2420)+1,0)</f>
        <v>0</v>
      </c>
      <c r="L2421" t="s">
        <v>3215</v>
      </c>
      <c r="M2421" t="s">
        <v>3216</v>
      </c>
      <c r="Z2421" s="32" t="str">
        <f>IFERROR(VLOOKUP(ROWS($Z$2:Z2421),K2421:$L$6000,2,0),"")</f>
        <v/>
      </c>
      <c r="AA2421" t="str">
        <f>IFERROR(VLOOKUP(ROWS($AA$2:AA2421),K2421:$M$6000,3,0),"")</f>
        <v/>
      </c>
    </row>
    <row r="2422" spans="11:27" customFormat="1">
      <c r="K2422">
        <f>IF(ISNUMBER(SEARCH($A$3,L2422)),MAX($K$1:K2421)+1,0)</f>
        <v>0</v>
      </c>
      <c r="L2422" t="s">
        <v>3215</v>
      </c>
      <c r="M2422" t="s">
        <v>3214</v>
      </c>
      <c r="Z2422" s="32" t="str">
        <f>IFERROR(VLOOKUP(ROWS($Z$2:Z2422),K2422:$L$6000,2,0),"")</f>
        <v/>
      </c>
      <c r="AA2422" t="str">
        <f>IFERROR(VLOOKUP(ROWS($AA$2:AA2422),K2422:$M$6000,3,0),"")</f>
        <v/>
      </c>
    </row>
    <row r="2423" spans="11:27" customFormat="1">
      <c r="K2423">
        <f>IF(ISNUMBER(SEARCH($A$3,L2423)),MAX($K$1:K2422)+1,0)</f>
        <v>0</v>
      </c>
      <c r="L2423" t="s">
        <v>3213</v>
      </c>
      <c r="M2423" t="s">
        <v>3212</v>
      </c>
      <c r="Z2423" s="32" t="str">
        <f>IFERROR(VLOOKUP(ROWS($Z$2:Z2423),K2423:$L$6000,2,0),"")</f>
        <v/>
      </c>
      <c r="AA2423" t="str">
        <f>IFERROR(VLOOKUP(ROWS($AA$2:AA2423),K2423:$M$6000,3,0),"")</f>
        <v/>
      </c>
    </row>
    <row r="2424" spans="11:27" customFormat="1">
      <c r="K2424">
        <f>IF(ISNUMBER(SEARCH($A$3,L2424)),MAX($K$1:K2423)+1,0)</f>
        <v>0</v>
      </c>
      <c r="L2424" t="s">
        <v>3211</v>
      </c>
      <c r="M2424" t="s">
        <v>3210</v>
      </c>
      <c r="Z2424" s="32" t="str">
        <f>IFERROR(VLOOKUP(ROWS($Z$2:Z2424),K2424:$L$6000,2,0),"")</f>
        <v/>
      </c>
      <c r="AA2424" t="str">
        <f>IFERROR(VLOOKUP(ROWS($AA$2:AA2424),K2424:$M$6000,3,0),"")</f>
        <v/>
      </c>
    </row>
    <row r="2425" spans="11:27" customFormat="1">
      <c r="K2425">
        <f>IF(ISNUMBER(SEARCH($A$3,L2425)),MAX($K$1:K2424)+1,0)</f>
        <v>0</v>
      </c>
      <c r="L2425" t="s">
        <v>3209</v>
      </c>
      <c r="M2425" t="s">
        <v>3208</v>
      </c>
      <c r="Z2425" s="32" t="str">
        <f>IFERROR(VLOOKUP(ROWS($Z$2:Z2425),K2425:$L$6000,2,0),"")</f>
        <v/>
      </c>
      <c r="AA2425" t="str">
        <f>IFERROR(VLOOKUP(ROWS($AA$2:AA2425),K2425:$M$6000,3,0),"")</f>
        <v/>
      </c>
    </row>
    <row r="2426" spans="11:27" customFormat="1">
      <c r="K2426">
        <f>IF(ISNUMBER(SEARCH($A$3,L2426)),MAX($K$1:K2425)+1,0)</f>
        <v>0</v>
      </c>
      <c r="L2426" t="s">
        <v>3207</v>
      </c>
      <c r="M2426" t="s">
        <v>3206</v>
      </c>
      <c r="Z2426" s="32" t="str">
        <f>IFERROR(VLOOKUP(ROWS($Z$2:Z2426),K2426:$L$6000,2,0),"")</f>
        <v/>
      </c>
      <c r="AA2426" t="str">
        <f>IFERROR(VLOOKUP(ROWS($AA$2:AA2426),K2426:$M$6000,3,0),"")</f>
        <v/>
      </c>
    </row>
    <row r="2427" spans="11:27" customFormat="1">
      <c r="K2427">
        <f>IF(ISNUMBER(SEARCH($A$3,L2427)),MAX($K$1:K2426)+1,0)</f>
        <v>0</v>
      </c>
      <c r="L2427" t="s">
        <v>3205</v>
      </c>
      <c r="M2427" t="s">
        <v>3204</v>
      </c>
      <c r="Z2427" s="32" t="str">
        <f>IFERROR(VLOOKUP(ROWS($Z$2:Z2427),K2427:$L$6000,2,0),"")</f>
        <v/>
      </c>
      <c r="AA2427" t="str">
        <f>IFERROR(VLOOKUP(ROWS($AA$2:AA2427),K2427:$M$6000,3,0),"")</f>
        <v/>
      </c>
    </row>
    <row r="2428" spans="11:27" customFormat="1">
      <c r="K2428">
        <f>IF(ISNUMBER(SEARCH($A$3,L2428)),MAX($K$1:K2427)+1,0)</f>
        <v>0</v>
      </c>
      <c r="L2428" t="s">
        <v>3203</v>
      </c>
      <c r="M2428" t="s">
        <v>3202</v>
      </c>
      <c r="Z2428" s="32" t="str">
        <f>IFERROR(VLOOKUP(ROWS($Z$2:Z2428),K2428:$L$6000,2,0),"")</f>
        <v/>
      </c>
      <c r="AA2428" t="str">
        <f>IFERROR(VLOOKUP(ROWS($AA$2:AA2428),K2428:$M$6000,3,0),"")</f>
        <v/>
      </c>
    </row>
    <row r="2429" spans="11:27" customFormat="1">
      <c r="K2429">
        <f>IF(ISNUMBER(SEARCH($A$3,L2429)),MAX($K$1:K2428)+1,0)</f>
        <v>0</v>
      </c>
      <c r="L2429" t="s">
        <v>3200</v>
      </c>
      <c r="M2429" t="s">
        <v>3201</v>
      </c>
      <c r="Z2429" s="32" t="str">
        <f>IFERROR(VLOOKUP(ROWS($Z$2:Z2429),K2429:$L$6000,2,0),"")</f>
        <v/>
      </c>
      <c r="AA2429" t="str">
        <f>IFERROR(VLOOKUP(ROWS($AA$2:AA2429),K2429:$M$6000,3,0),"")</f>
        <v/>
      </c>
    </row>
    <row r="2430" spans="11:27" customFormat="1">
      <c r="K2430">
        <f>IF(ISNUMBER(SEARCH($A$3,L2430)),MAX($K$1:K2429)+1,0)</f>
        <v>0</v>
      </c>
      <c r="L2430" t="s">
        <v>3200</v>
      </c>
      <c r="M2430" t="s">
        <v>3199</v>
      </c>
      <c r="Z2430" s="32" t="str">
        <f>IFERROR(VLOOKUP(ROWS($Z$2:Z2430),K2430:$L$6000,2,0),"")</f>
        <v/>
      </c>
      <c r="AA2430" t="str">
        <f>IFERROR(VLOOKUP(ROWS($AA$2:AA2430),K2430:$M$6000,3,0),"")</f>
        <v/>
      </c>
    </row>
    <row r="2431" spans="11:27" customFormat="1">
      <c r="K2431">
        <f>IF(ISNUMBER(SEARCH($A$3,L2431)),MAX($K$1:K2430)+1,0)</f>
        <v>0</v>
      </c>
      <c r="L2431" t="s">
        <v>3198</v>
      </c>
      <c r="M2431" t="s">
        <v>3197</v>
      </c>
      <c r="Z2431" s="32" t="str">
        <f>IFERROR(VLOOKUP(ROWS($Z$2:Z2431),K2431:$L$6000,2,0),"")</f>
        <v/>
      </c>
      <c r="AA2431" t="str">
        <f>IFERROR(VLOOKUP(ROWS($AA$2:AA2431),K2431:$M$6000,3,0),"")</f>
        <v/>
      </c>
    </row>
    <row r="2432" spans="11:27" customFormat="1">
      <c r="K2432">
        <f>IF(ISNUMBER(SEARCH($A$3,L2432)),MAX($K$1:K2431)+1,0)</f>
        <v>0</v>
      </c>
      <c r="L2432" t="s">
        <v>3196</v>
      </c>
      <c r="M2432" t="s">
        <v>3195</v>
      </c>
      <c r="Z2432" s="32" t="str">
        <f>IFERROR(VLOOKUP(ROWS($Z$2:Z2432),K2432:$L$6000,2,0),"")</f>
        <v/>
      </c>
      <c r="AA2432" t="str">
        <f>IFERROR(VLOOKUP(ROWS($AA$2:AA2432),K2432:$M$6000,3,0),"")</f>
        <v/>
      </c>
    </row>
    <row r="2433" spans="11:27" customFormat="1">
      <c r="K2433">
        <f>IF(ISNUMBER(SEARCH($A$3,L2433)),MAX($K$1:K2432)+1,0)</f>
        <v>0</v>
      </c>
      <c r="L2433" t="s">
        <v>3194</v>
      </c>
      <c r="M2433" t="s">
        <v>3193</v>
      </c>
      <c r="Z2433" s="32" t="str">
        <f>IFERROR(VLOOKUP(ROWS($Z$2:Z2433),K2433:$L$6000,2,0),"")</f>
        <v/>
      </c>
      <c r="AA2433" t="str">
        <f>IFERROR(VLOOKUP(ROWS($AA$2:AA2433),K2433:$M$6000,3,0),"")</f>
        <v/>
      </c>
    </row>
    <row r="2434" spans="11:27" customFormat="1">
      <c r="K2434">
        <f>IF(ISNUMBER(SEARCH($A$3,L2434)),MAX($K$1:K2433)+1,0)</f>
        <v>0</v>
      </c>
      <c r="L2434" t="s">
        <v>3191</v>
      </c>
      <c r="M2434" t="s">
        <v>3192</v>
      </c>
      <c r="Z2434" s="32" t="str">
        <f>IFERROR(VLOOKUP(ROWS($Z$2:Z2434),K2434:$L$6000,2,0),"")</f>
        <v/>
      </c>
      <c r="AA2434" t="str">
        <f>IFERROR(VLOOKUP(ROWS($AA$2:AA2434),K2434:$M$6000,3,0),"")</f>
        <v/>
      </c>
    </row>
    <row r="2435" spans="11:27" customFormat="1">
      <c r="K2435">
        <f>IF(ISNUMBER(SEARCH($A$3,L2435)),MAX($K$1:K2434)+1,0)</f>
        <v>0</v>
      </c>
      <c r="L2435" t="s">
        <v>3191</v>
      </c>
      <c r="M2435" t="s">
        <v>3190</v>
      </c>
      <c r="Z2435" s="32" t="str">
        <f>IFERROR(VLOOKUP(ROWS($Z$2:Z2435),K2435:$L$6000,2,0),"")</f>
        <v/>
      </c>
      <c r="AA2435" t="str">
        <f>IFERROR(VLOOKUP(ROWS($AA$2:AA2435),K2435:$M$6000,3,0),"")</f>
        <v/>
      </c>
    </row>
    <row r="2436" spans="11:27" customFormat="1">
      <c r="K2436">
        <f>IF(ISNUMBER(SEARCH($A$3,L2436)),MAX($K$1:K2435)+1,0)</f>
        <v>0</v>
      </c>
      <c r="L2436" t="s">
        <v>3188</v>
      </c>
      <c r="M2436" t="s">
        <v>3189</v>
      </c>
      <c r="Z2436" s="32" t="str">
        <f>IFERROR(VLOOKUP(ROWS($Z$2:Z2436),K2436:$L$6000,2,0),"")</f>
        <v/>
      </c>
      <c r="AA2436" t="str">
        <f>IFERROR(VLOOKUP(ROWS($AA$2:AA2436),K2436:$M$6000,3,0),"")</f>
        <v/>
      </c>
    </row>
    <row r="2437" spans="11:27" customFormat="1">
      <c r="K2437">
        <f>IF(ISNUMBER(SEARCH($A$3,L2437)),MAX($K$1:K2436)+1,0)</f>
        <v>0</v>
      </c>
      <c r="L2437" t="s">
        <v>3188</v>
      </c>
      <c r="M2437" t="s">
        <v>3187</v>
      </c>
      <c r="Z2437" s="32" t="str">
        <f>IFERROR(VLOOKUP(ROWS($Z$2:Z2437),K2437:$L$6000,2,0),"")</f>
        <v/>
      </c>
      <c r="AA2437" t="str">
        <f>IFERROR(VLOOKUP(ROWS($AA$2:AA2437),K2437:$M$6000,3,0),"")</f>
        <v/>
      </c>
    </row>
    <row r="2438" spans="11:27" customFormat="1">
      <c r="K2438">
        <f>IF(ISNUMBER(SEARCH($A$3,L2438)),MAX($K$1:K2437)+1,0)</f>
        <v>0</v>
      </c>
      <c r="L2438" t="s">
        <v>3186</v>
      </c>
      <c r="M2438" t="s">
        <v>3185</v>
      </c>
      <c r="Z2438" s="32" t="str">
        <f>IFERROR(VLOOKUP(ROWS($Z$2:Z2438),K2438:$L$6000,2,0),"")</f>
        <v/>
      </c>
      <c r="AA2438" t="str">
        <f>IFERROR(VLOOKUP(ROWS($AA$2:AA2438),K2438:$M$6000,3,0),"")</f>
        <v/>
      </c>
    </row>
    <row r="2439" spans="11:27" customFormat="1">
      <c r="K2439">
        <f>IF(ISNUMBER(SEARCH($A$3,L2439)),MAX($K$1:K2438)+1,0)</f>
        <v>0</v>
      </c>
      <c r="L2439" t="s">
        <v>3183</v>
      </c>
      <c r="M2439" t="s">
        <v>3184</v>
      </c>
      <c r="Z2439" s="32" t="str">
        <f>IFERROR(VLOOKUP(ROWS($Z$2:Z2439),K2439:$L$6000,2,0),"")</f>
        <v/>
      </c>
      <c r="AA2439" t="str">
        <f>IFERROR(VLOOKUP(ROWS($AA$2:AA2439),K2439:$M$6000,3,0),"")</f>
        <v/>
      </c>
    </row>
    <row r="2440" spans="11:27" customFormat="1">
      <c r="K2440">
        <f>IF(ISNUMBER(SEARCH($A$3,L2440)),MAX($K$1:K2439)+1,0)</f>
        <v>0</v>
      </c>
      <c r="L2440" t="s">
        <v>3183</v>
      </c>
      <c r="M2440" t="s">
        <v>3182</v>
      </c>
      <c r="Z2440" s="32" t="str">
        <f>IFERROR(VLOOKUP(ROWS($Z$2:Z2440),K2440:$L$6000,2,0),"")</f>
        <v/>
      </c>
      <c r="AA2440" t="str">
        <f>IFERROR(VLOOKUP(ROWS($AA$2:AA2440),K2440:$M$6000,3,0),"")</f>
        <v/>
      </c>
    </row>
    <row r="2441" spans="11:27" customFormat="1">
      <c r="K2441">
        <f>IF(ISNUMBER(SEARCH($A$3,L2441)),MAX($K$1:K2440)+1,0)</f>
        <v>0</v>
      </c>
      <c r="L2441" t="s">
        <v>3181</v>
      </c>
      <c r="M2441" t="s">
        <v>3180</v>
      </c>
      <c r="Z2441" s="32" t="str">
        <f>IFERROR(VLOOKUP(ROWS($Z$2:Z2441),K2441:$L$6000,2,0),"")</f>
        <v/>
      </c>
      <c r="AA2441" t="str">
        <f>IFERROR(VLOOKUP(ROWS($AA$2:AA2441),K2441:$M$6000,3,0),"")</f>
        <v/>
      </c>
    </row>
    <row r="2442" spans="11:27" customFormat="1">
      <c r="K2442">
        <f>IF(ISNUMBER(SEARCH($A$3,L2442)),MAX($K$1:K2441)+1,0)</f>
        <v>0</v>
      </c>
      <c r="L2442" t="s">
        <v>3179</v>
      </c>
      <c r="M2442" t="s">
        <v>3178</v>
      </c>
      <c r="Z2442" s="32" t="str">
        <f>IFERROR(VLOOKUP(ROWS($Z$2:Z2442),K2442:$L$6000,2,0),"")</f>
        <v/>
      </c>
      <c r="AA2442" t="str">
        <f>IFERROR(VLOOKUP(ROWS($AA$2:AA2442),K2442:$M$6000,3,0),"")</f>
        <v/>
      </c>
    </row>
    <row r="2443" spans="11:27" customFormat="1">
      <c r="K2443">
        <f>IF(ISNUMBER(SEARCH($A$3,L2443)),MAX($K$1:K2442)+1,0)</f>
        <v>0</v>
      </c>
      <c r="L2443" t="s">
        <v>3176</v>
      </c>
      <c r="M2443" t="s">
        <v>3177</v>
      </c>
      <c r="Z2443" s="32" t="str">
        <f>IFERROR(VLOOKUP(ROWS($Z$2:Z2443),K2443:$L$6000,2,0),"")</f>
        <v/>
      </c>
      <c r="AA2443" t="str">
        <f>IFERROR(VLOOKUP(ROWS($AA$2:AA2443),K2443:$M$6000,3,0),"")</f>
        <v/>
      </c>
    </row>
    <row r="2444" spans="11:27" customFormat="1">
      <c r="K2444">
        <f>IF(ISNUMBER(SEARCH($A$3,L2444)),MAX($K$1:K2443)+1,0)</f>
        <v>0</v>
      </c>
      <c r="L2444" t="s">
        <v>3176</v>
      </c>
      <c r="M2444" t="s">
        <v>3175</v>
      </c>
      <c r="Z2444" s="32" t="str">
        <f>IFERROR(VLOOKUP(ROWS($Z$2:Z2444),K2444:$L$6000,2,0),"")</f>
        <v/>
      </c>
      <c r="AA2444" t="str">
        <f>IFERROR(VLOOKUP(ROWS($AA$2:AA2444),K2444:$M$6000,3,0),"")</f>
        <v/>
      </c>
    </row>
    <row r="2445" spans="11:27" customFormat="1">
      <c r="K2445">
        <f>IF(ISNUMBER(SEARCH($A$3,L2445)),MAX($K$1:K2444)+1,0)</f>
        <v>0</v>
      </c>
      <c r="L2445" t="s">
        <v>3173</v>
      </c>
      <c r="M2445" t="s">
        <v>3174</v>
      </c>
      <c r="Z2445" s="32" t="str">
        <f>IFERROR(VLOOKUP(ROWS($Z$2:Z2445),K2445:$L$6000,2,0),"")</f>
        <v/>
      </c>
      <c r="AA2445" t="str">
        <f>IFERROR(VLOOKUP(ROWS($AA$2:AA2445),K2445:$M$6000,3,0),"")</f>
        <v/>
      </c>
    </row>
    <row r="2446" spans="11:27" customFormat="1">
      <c r="K2446">
        <f>IF(ISNUMBER(SEARCH($A$3,L2446)),MAX($K$1:K2445)+1,0)</f>
        <v>0</v>
      </c>
      <c r="L2446" t="s">
        <v>3173</v>
      </c>
      <c r="M2446" t="s">
        <v>3172</v>
      </c>
      <c r="Z2446" s="32" t="str">
        <f>IFERROR(VLOOKUP(ROWS($Z$2:Z2446),K2446:$L$6000,2,0),"")</f>
        <v/>
      </c>
      <c r="AA2446" t="str">
        <f>IFERROR(VLOOKUP(ROWS($AA$2:AA2446),K2446:$M$6000,3,0),"")</f>
        <v/>
      </c>
    </row>
    <row r="2447" spans="11:27" customFormat="1">
      <c r="K2447">
        <f>IF(ISNUMBER(SEARCH($A$3,L2447)),MAX($K$1:K2446)+1,0)</f>
        <v>0</v>
      </c>
      <c r="L2447" t="s">
        <v>3171</v>
      </c>
      <c r="M2447" t="s">
        <v>3170</v>
      </c>
      <c r="Z2447" s="32" t="str">
        <f>IFERROR(VLOOKUP(ROWS($Z$2:Z2447),K2447:$L$6000,2,0),"")</f>
        <v/>
      </c>
      <c r="AA2447" t="str">
        <f>IFERROR(VLOOKUP(ROWS($AA$2:AA2447),K2447:$M$6000,3,0),"")</f>
        <v/>
      </c>
    </row>
    <row r="2448" spans="11:27" customFormat="1">
      <c r="K2448">
        <f>IF(ISNUMBER(SEARCH($A$3,L2448)),MAX($K$1:K2447)+1,0)</f>
        <v>0</v>
      </c>
      <c r="L2448" t="s">
        <v>3169</v>
      </c>
      <c r="M2448" t="s">
        <v>3168</v>
      </c>
      <c r="Z2448" s="32" t="str">
        <f>IFERROR(VLOOKUP(ROWS($Z$2:Z2448),K2448:$L$6000,2,0),"")</f>
        <v/>
      </c>
      <c r="AA2448" t="str">
        <f>IFERROR(VLOOKUP(ROWS($AA$2:AA2448),K2448:$M$6000,3,0),"")</f>
        <v/>
      </c>
    </row>
    <row r="2449" spans="11:27" customFormat="1">
      <c r="K2449">
        <f>IF(ISNUMBER(SEARCH($A$3,L2449)),MAX($K$1:K2448)+1,0)</f>
        <v>0</v>
      </c>
      <c r="L2449" t="s">
        <v>3166</v>
      </c>
      <c r="M2449" t="s">
        <v>3167</v>
      </c>
      <c r="Z2449" s="32" t="str">
        <f>IFERROR(VLOOKUP(ROWS($Z$2:Z2449),K2449:$L$6000,2,0),"")</f>
        <v/>
      </c>
      <c r="AA2449" t="str">
        <f>IFERROR(VLOOKUP(ROWS($AA$2:AA2449),K2449:$M$6000,3,0),"")</f>
        <v/>
      </c>
    </row>
    <row r="2450" spans="11:27" customFormat="1">
      <c r="K2450">
        <f>IF(ISNUMBER(SEARCH($A$3,L2450)),MAX($K$1:K2449)+1,0)</f>
        <v>0</v>
      </c>
      <c r="L2450" t="s">
        <v>3166</v>
      </c>
      <c r="M2450" t="s">
        <v>3165</v>
      </c>
      <c r="Z2450" s="32" t="str">
        <f>IFERROR(VLOOKUP(ROWS($Z$2:Z2450),K2450:$L$6000,2,0),"")</f>
        <v/>
      </c>
      <c r="AA2450" t="str">
        <f>IFERROR(VLOOKUP(ROWS($AA$2:AA2450),K2450:$M$6000,3,0),"")</f>
        <v/>
      </c>
    </row>
    <row r="2451" spans="11:27" customFormat="1">
      <c r="K2451">
        <f>IF(ISNUMBER(SEARCH($A$3,L2451)),MAX($K$1:K2450)+1,0)</f>
        <v>0</v>
      </c>
      <c r="L2451" t="s">
        <v>3164</v>
      </c>
      <c r="M2451" t="s">
        <v>3163</v>
      </c>
      <c r="Z2451" s="32" t="str">
        <f>IFERROR(VLOOKUP(ROWS($Z$2:Z2451),K2451:$L$6000,2,0),"")</f>
        <v/>
      </c>
      <c r="AA2451" t="str">
        <f>IFERROR(VLOOKUP(ROWS($AA$2:AA2451),K2451:$M$6000,3,0),"")</f>
        <v/>
      </c>
    </row>
    <row r="2452" spans="11:27" customFormat="1">
      <c r="K2452">
        <f>IF(ISNUMBER(SEARCH($A$3,L2452)),MAX($K$1:K2451)+1,0)</f>
        <v>0</v>
      </c>
      <c r="L2452" t="s">
        <v>3162</v>
      </c>
      <c r="M2452" t="s">
        <v>3161</v>
      </c>
      <c r="Z2452" s="32" t="str">
        <f>IFERROR(VLOOKUP(ROWS($Z$2:Z2452),K2452:$L$6000,2,0),"")</f>
        <v/>
      </c>
      <c r="AA2452" t="str">
        <f>IFERROR(VLOOKUP(ROWS($AA$2:AA2452),K2452:$M$6000,3,0),"")</f>
        <v/>
      </c>
    </row>
    <row r="2453" spans="11:27" customFormat="1">
      <c r="K2453">
        <f>IF(ISNUMBER(SEARCH($A$3,L2453)),MAX($K$1:K2452)+1,0)</f>
        <v>0</v>
      </c>
      <c r="L2453" t="s">
        <v>3160</v>
      </c>
      <c r="M2453" t="s">
        <v>3159</v>
      </c>
      <c r="Z2453" s="32" t="str">
        <f>IFERROR(VLOOKUP(ROWS($Z$2:Z2453),K2453:$L$6000,2,0),"")</f>
        <v/>
      </c>
      <c r="AA2453" t="str">
        <f>IFERROR(VLOOKUP(ROWS($AA$2:AA2453),K2453:$M$6000,3,0),"")</f>
        <v/>
      </c>
    </row>
    <row r="2454" spans="11:27" customFormat="1">
      <c r="K2454">
        <f>IF(ISNUMBER(SEARCH($A$3,L2454)),MAX($K$1:K2453)+1,0)</f>
        <v>0</v>
      </c>
      <c r="L2454" t="s">
        <v>3158</v>
      </c>
      <c r="M2454" t="s">
        <v>3157</v>
      </c>
      <c r="Z2454" s="32" t="str">
        <f>IFERROR(VLOOKUP(ROWS($Z$2:Z2454),K2454:$L$6000,2,0),"")</f>
        <v/>
      </c>
      <c r="AA2454" t="str">
        <f>IFERROR(VLOOKUP(ROWS($AA$2:AA2454),K2454:$M$6000,3,0),"")</f>
        <v/>
      </c>
    </row>
    <row r="2455" spans="11:27" customFormat="1">
      <c r="K2455">
        <f>IF(ISNUMBER(SEARCH($A$3,L2455)),MAX($K$1:K2454)+1,0)</f>
        <v>0</v>
      </c>
      <c r="L2455" t="s">
        <v>3155</v>
      </c>
      <c r="M2455" t="s">
        <v>3156</v>
      </c>
      <c r="Z2455" s="32" t="str">
        <f>IFERROR(VLOOKUP(ROWS($Z$2:Z2455),K2455:$L$6000,2,0),"")</f>
        <v/>
      </c>
      <c r="AA2455" t="str">
        <f>IFERROR(VLOOKUP(ROWS($AA$2:AA2455),K2455:$M$6000,3,0),"")</f>
        <v/>
      </c>
    </row>
    <row r="2456" spans="11:27" customFormat="1">
      <c r="K2456">
        <f>IF(ISNUMBER(SEARCH($A$3,L2456)),MAX($K$1:K2455)+1,0)</f>
        <v>0</v>
      </c>
      <c r="L2456" t="s">
        <v>3155</v>
      </c>
      <c r="M2456" t="s">
        <v>3154</v>
      </c>
      <c r="Z2456" s="32" t="str">
        <f>IFERROR(VLOOKUP(ROWS($Z$2:Z2456),K2456:$L$6000,2,0),"")</f>
        <v/>
      </c>
      <c r="AA2456" t="str">
        <f>IFERROR(VLOOKUP(ROWS($AA$2:AA2456),K2456:$M$6000,3,0),"")</f>
        <v/>
      </c>
    </row>
    <row r="2457" spans="11:27" customFormat="1">
      <c r="K2457">
        <f>IF(ISNUMBER(SEARCH($A$3,L2457)),MAX($K$1:K2456)+1,0)</f>
        <v>0</v>
      </c>
      <c r="L2457" t="s">
        <v>3153</v>
      </c>
      <c r="M2457" t="s">
        <v>3152</v>
      </c>
      <c r="Z2457" s="32" t="str">
        <f>IFERROR(VLOOKUP(ROWS($Z$2:Z2457),K2457:$L$6000,2,0),"")</f>
        <v/>
      </c>
      <c r="AA2457" t="str">
        <f>IFERROR(VLOOKUP(ROWS($AA$2:AA2457),K2457:$M$6000,3,0),"")</f>
        <v/>
      </c>
    </row>
    <row r="2458" spans="11:27" customFormat="1">
      <c r="K2458">
        <f>IF(ISNUMBER(SEARCH($A$3,L2458)),MAX($K$1:K2457)+1,0)</f>
        <v>0</v>
      </c>
      <c r="L2458" t="s">
        <v>3151</v>
      </c>
      <c r="M2458" t="s">
        <v>3150</v>
      </c>
      <c r="Z2458" s="32" t="str">
        <f>IFERROR(VLOOKUP(ROWS($Z$2:Z2458),K2458:$L$6000,2,0),"")</f>
        <v/>
      </c>
      <c r="AA2458" t="str">
        <f>IFERROR(VLOOKUP(ROWS($AA$2:AA2458),K2458:$M$6000,3,0),"")</f>
        <v/>
      </c>
    </row>
    <row r="2459" spans="11:27" customFormat="1">
      <c r="K2459">
        <f>IF(ISNUMBER(SEARCH($A$3,L2459)),MAX($K$1:K2458)+1,0)</f>
        <v>0</v>
      </c>
      <c r="L2459" t="s">
        <v>3148</v>
      </c>
      <c r="M2459" t="s">
        <v>3149</v>
      </c>
      <c r="Z2459" s="32" t="str">
        <f>IFERROR(VLOOKUP(ROWS($Z$2:Z2459),K2459:$L$6000,2,0),"")</f>
        <v/>
      </c>
      <c r="AA2459" t="str">
        <f>IFERROR(VLOOKUP(ROWS($AA$2:AA2459),K2459:$M$6000,3,0),"")</f>
        <v/>
      </c>
    </row>
    <row r="2460" spans="11:27" customFormat="1">
      <c r="K2460">
        <f>IF(ISNUMBER(SEARCH($A$3,L2460)),MAX($K$1:K2459)+1,0)</f>
        <v>0</v>
      </c>
      <c r="L2460" t="s">
        <v>3148</v>
      </c>
      <c r="M2460" t="s">
        <v>3147</v>
      </c>
      <c r="Z2460" s="32" t="str">
        <f>IFERROR(VLOOKUP(ROWS($Z$2:Z2460),K2460:$L$6000,2,0),"")</f>
        <v/>
      </c>
      <c r="AA2460" t="str">
        <f>IFERROR(VLOOKUP(ROWS($AA$2:AA2460),K2460:$M$6000,3,0),"")</f>
        <v/>
      </c>
    </row>
    <row r="2461" spans="11:27" customFormat="1">
      <c r="K2461">
        <f>IF(ISNUMBER(SEARCH($A$3,L2461)),MAX($K$1:K2460)+1,0)</f>
        <v>0</v>
      </c>
      <c r="L2461" t="s">
        <v>3145</v>
      </c>
      <c r="M2461" t="s">
        <v>3146</v>
      </c>
      <c r="Z2461" s="32" t="str">
        <f>IFERROR(VLOOKUP(ROWS($Z$2:Z2461),K2461:$L$6000,2,0),"")</f>
        <v/>
      </c>
      <c r="AA2461" t="str">
        <f>IFERROR(VLOOKUP(ROWS($AA$2:AA2461),K2461:$M$6000,3,0),"")</f>
        <v/>
      </c>
    </row>
    <row r="2462" spans="11:27" customFormat="1">
      <c r="K2462">
        <f>IF(ISNUMBER(SEARCH($A$3,L2462)),MAX($K$1:K2461)+1,0)</f>
        <v>0</v>
      </c>
      <c r="L2462" t="s">
        <v>3145</v>
      </c>
      <c r="M2462" t="s">
        <v>3144</v>
      </c>
      <c r="Z2462" s="32" t="str">
        <f>IFERROR(VLOOKUP(ROWS($Z$2:Z2462),K2462:$L$6000,2,0),"")</f>
        <v/>
      </c>
      <c r="AA2462" t="str">
        <f>IFERROR(VLOOKUP(ROWS($AA$2:AA2462),K2462:$M$6000,3,0),"")</f>
        <v/>
      </c>
    </row>
    <row r="2463" spans="11:27" customFormat="1">
      <c r="K2463">
        <f>IF(ISNUMBER(SEARCH($A$3,L2463)),MAX($K$1:K2462)+1,0)</f>
        <v>0</v>
      </c>
      <c r="L2463" t="s">
        <v>3142</v>
      </c>
      <c r="M2463" t="s">
        <v>3143</v>
      </c>
      <c r="Z2463" s="32" t="str">
        <f>IFERROR(VLOOKUP(ROWS($Z$2:Z2463),K2463:$L$6000,2,0),"")</f>
        <v/>
      </c>
      <c r="AA2463" t="str">
        <f>IFERROR(VLOOKUP(ROWS($AA$2:AA2463),K2463:$M$6000,3,0),"")</f>
        <v/>
      </c>
    </row>
    <row r="2464" spans="11:27" customFormat="1">
      <c r="K2464">
        <f>IF(ISNUMBER(SEARCH($A$3,L2464)),MAX($K$1:K2463)+1,0)</f>
        <v>0</v>
      </c>
      <c r="L2464" t="s">
        <v>3142</v>
      </c>
      <c r="M2464" t="s">
        <v>3141</v>
      </c>
      <c r="Z2464" s="32" t="str">
        <f>IFERROR(VLOOKUP(ROWS($Z$2:Z2464),K2464:$L$6000,2,0),"")</f>
        <v/>
      </c>
      <c r="AA2464" t="str">
        <f>IFERROR(VLOOKUP(ROWS($AA$2:AA2464),K2464:$M$6000,3,0),"")</f>
        <v/>
      </c>
    </row>
    <row r="2465" spans="11:27" customFormat="1">
      <c r="K2465">
        <f>IF(ISNUMBER(SEARCH($A$3,L2465)),MAX($K$1:K2464)+1,0)</f>
        <v>0</v>
      </c>
      <c r="L2465" t="s">
        <v>3140</v>
      </c>
      <c r="M2465" t="s">
        <v>3139</v>
      </c>
      <c r="Z2465" s="32" t="str">
        <f>IFERROR(VLOOKUP(ROWS($Z$2:Z2465),K2465:$L$6000,2,0),"")</f>
        <v/>
      </c>
      <c r="AA2465" t="str">
        <f>IFERROR(VLOOKUP(ROWS($AA$2:AA2465),K2465:$M$6000,3,0),"")</f>
        <v/>
      </c>
    </row>
    <row r="2466" spans="11:27" customFormat="1">
      <c r="K2466">
        <f>IF(ISNUMBER(SEARCH($A$3,L2466)),MAX($K$1:K2465)+1,0)</f>
        <v>0</v>
      </c>
      <c r="L2466" t="s">
        <v>3138</v>
      </c>
      <c r="M2466" t="s">
        <v>3137</v>
      </c>
      <c r="Z2466" s="32" t="str">
        <f>IFERROR(VLOOKUP(ROWS($Z$2:Z2466),K2466:$L$6000,2,0),"")</f>
        <v/>
      </c>
      <c r="AA2466" t="str">
        <f>IFERROR(VLOOKUP(ROWS($AA$2:AA2466),K2466:$M$6000,3,0),"")</f>
        <v/>
      </c>
    </row>
    <row r="2467" spans="11:27" customFormat="1">
      <c r="K2467">
        <f>IF(ISNUMBER(SEARCH($A$3,L2467)),MAX($K$1:K2466)+1,0)</f>
        <v>0</v>
      </c>
      <c r="L2467" t="s">
        <v>3136</v>
      </c>
      <c r="M2467" t="s">
        <v>3135</v>
      </c>
      <c r="Z2467" s="32" t="str">
        <f>IFERROR(VLOOKUP(ROWS($Z$2:Z2467),K2467:$L$6000,2,0),"")</f>
        <v/>
      </c>
      <c r="AA2467" t="str">
        <f>IFERROR(VLOOKUP(ROWS($AA$2:AA2467),K2467:$M$6000,3,0),"")</f>
        <v/>
      </c>
    </row>
    <row r="2468" spans="11:27" customFormat="1">
      <c r="K2468">
        <f>IF(ISNUMBER(SEARCH($A$3,L2468)),MAX($K$1:K2467)+1,0)</f>
        <v>0</v>
      </c>
      <c r="L2468" t="s">
        <v>3134</v>
      </c>
      <c r="M2468" t="s">
        <v>3133</v>
      </c>
      <c r="Z2468" s="32" t="str">
        <f>IFERROR(VLOOKUP(ROWS($Z$2:Z2468),K2468:$L$6000,2,0),"")</f>
        <v/>
      </c>
      <c r="AA2468" t="str">
        <f>IFERROR(VLOOKUP(ROWS($AA$2:AA2468),K2468:$M$6000,3,0),"")</f>
        <v/>
      </c>
    </row>
    <row r="2469" spans="11:27" customFormat="1">
      <c r="K2469">
        <f>IF(ISNUMBER(SEARCH($A$3,L2469)),MAX($K$1:K2468)+1,0)</f>
        <v>0</v>
      </c>
      <c r="L2469" t="s">
        <v>3131</v>
      </c>
      <c r="M2469" t="s">
        <v>3132</v>
      </c>
      <c r="Z2469" s="32" t="str">
        <f>IFERROR(VLOOKUP(ROWS($Z$2:Z2469),K2469:$L$6000,2,0),"")</f>
        <v/>
      </c>
      <c r="AA2469" t="str">
        <f>IFERROR(VLOOKUP(ROWS($AA$2:AA2469),K2469:$M$6000,3,0),"")</f>
        <v/>
      </c>
    </row>
    <row r="2470" spans="11:27" customFormat="1">
      <c r="K2470">
        <f>IF(ISNUMBER(SEARCH($A$3,L2470)),MAX($K$1:K2469)+1,0)</f>
        <v>0</v>
      </c>
      <c r="L2470" t="s">
        <v>3131</v>
      </c>
      <c r="M2470" t="s">
        <v>3130</v>
      </c>
      <c r="Z2470" s="32" t="str">
        <f>IFERROR(VLOOKUP(ROWS($Z$2:Z2470),K2470:$L$6000,2,0),"")</f>
        <v/>
      </c>
      <c r="AA2470" t="str">
        <f>IFERROR(VLOOKUP(ROWS($AA$2:AA2470),K2470:$M$6000,3,0),"")</f>
        <v/>
      </c>
    </row>
    <row r="2471" spans="11:27" customFormat="1">
      <c r="K2471">
        <f>IF(ISNUMBER(SEARCH($A$3,L2471)),MAX($K$1:K2470)+1,0)</f>
        <v>0</v>
      </c>
      <c r="L2471" t="s">
        <v>3129</v>
      </c>
      <c r="M2471" t="s">
        <v>3128</v>
      </c>
      <c r="Z2471" s="32" t="str">
        <f>IFERROR(VLOOKUP(ROWS($Z$2:Z2471),K2471:$L$6000,2,0),"")</f>
        <v/>
      </c>
      <c r="AA2471" t="str">
        <f>IFERROR(VLOOKUP(ROWS($AA$2:AA2471),K2471:$M$6000,3,0),"")</f>
        <v/>
      </c>
    </row>
    <row r="2472" spans="11:27" customFormat="1">
      <c r="K2472">
        <f>IF(ISNUMBER(SEARCH($A$3,L2472)),MAX($K$1:K2471)+1,0)</f>
        <v>0</v>
      </c>
      <c r="L2472" t="s">
        <v>3127</v>
      </c>
      <c r="M2472" t="s">
        <v>3126</v>
      </c>
      <c r="Z2472" s="32" t="str">
        <f>IFERROR(VLOOKUP(ROWS($Z$2:Z2472),K2472:$L$6000,2,0),"")</f>
        <v/>
      </c>
      <c r="AA2472" t="str">
        <f>IFERROR(VLOOKUP(ROWS($AA$2:AA2472),K2472:$M$6000,3,0),"")</f>
        <v/>
      </c>
    </row>
    <row r="2473" spans="11:27" customFormat="1">
      <c r="K2473">
        <f>IF(ISNUMBER(SEARCH($A$3,L2473)),MAX($K$1:K2472)+1,0)</f>
        <v>0</v>
      </c>
      <c r="L2473" t="s">
        <v>3125</v>
      </c>
      <c r="M2473" t="s">
        <v>3124</v>
      </c>
      <c r="Z2473" s="32" t="str">
        <f>IFERROR(VLOOKUP(ROWS($Z$2:Z2473),K2473:$L$6000,2,0),"")</f>
        <v/>
      </c>
      <c r="AA2473" t="str">
        <f>IFERROR(VLOOKUP(ROWS($AA$2:AA2473),K2473:$M$6000,3,0),"")</f>
        <v/>
      </c>
    </row>
    <row r="2474" spans="11:27" customFormat="1">
      <c r="K2474">
        <f>IF(ISNUMBER(SEARCH($A$3,L2474)),MAX($K$1:K2473)+1,0)</f>
        <v>0</v>
      </c>
      <c r="L2474" t="s">
        <v>3122</v>
      </c>
      <c r="M2474" t="s">
        <v>3123</v>
      </c>
      <c r="Z2474" s="32" t="str">
        <f>IFERROR(VLOOKUP(ROWS($Z$2:Z2474),K2474:$L$6000,2,0),"")</f>
        <v/>
      </c>
      <c r="AA2474" t="str">
        <f>IFERROR(VLOOKUP(ROWS($AA$2:AA2474),K2474:$M$6000,3,0),"")</f>
        <v/>
      </c>
    </row>
    <row r="2475" spans="11:27" customFormat="1">
      <c r="K2475">
        <f>IF(ISNUMBER(SEARCH($A$3,L2475)),MAX($K$1:K2474)+1,0)</f>
        <v>0</v>
      </c>
      <c r="L2475" t="s">
        <v>3122</v>
      </c>
      <c r="M2475" t="s">
        <v>3121</v>
      </c>
      <c r="Z2475" s="32" t="str">
        <f>IFERROR(VLOOKUP(ROWS($Z$2:Z2475),K2475:$L$6000,2,0),"")</f>
        <v/>
      </c>
      <c r="AA2475" t="str">
        <f>IFERROR(VLOOKUP(ROWS($AA$2:AA2475),K2475:$M$6000,3,0),"")</f>
        <v/>
      </c>
    </row>
    <row r="2476" spans="11:27" customFormat="1">
      <c r="K2476">
        <f>IF(ISNUMBER(SEARCH($A$3,L2476)),MAX($K$1:K2475)+1,0)</f>
        <v>0</v>
      </c>
      <c r="L2476" t="s">
        <v>3120</v>
      </c>
      <c r="M2476" t="s">
        <v>3119</v>
      </c>
      <c r="Z2476" s="32" t="str">
        <f>IFERROR(VLOOKUP(ROWS($Z$2:Z2476),K2476:$L$6000,2,0),"")</f>
        <v/>
      </c>
      <c r="AA2476" t="str">
        <f>IFERROR(VLOOKUP(ROWS($AA$2:AA2476),K2476:$M$6000,3,0),"")</f>
        <v/>
      </c>
    </row>
    <row r="2477" spans="11:27" customFormat="1">
      <c r="K2477">
        <f>IF(ISNUMBER(SEARCH($A$3,L2477)),MAX($K$1:K2476)+1,0)</f>
        <v>0</v>
      </c>
      <c r="L2477" t="s">
        <v>3117</v>
      </c>
      <c r="M2477" t="s">
        <v>3118</v>
      </c>
      <c r="Z2477" s="32" t="str">
        <f>IFERROR(VLOOKUP(ROWS($Z$2:Z2477),K2477:$L$6000,2,0),"")</f>
        <v/>
      </c>
      <c r="AA2477" t="str">
        <f>IFERROR(VLOOKUP(ROWS($AA$2:AA2477),K2477:$M$6000,3,0),"")</f>
        <v/>
      </c>
    </row>
    <row r="2478" spans="11:27" customFormat="1">
      <c r="K2478">
        <f>IF(ISNUMBER(SEARCH($A$3,L2478)),MAX($K$1:K2477)+1,0)</f>
        <v>0</v>
      </c>
      <c r="L2478" t="s">
        <v>3117</v>
      </c>
      <c r="M2478" t="s">
        <v>3116</v>
      </c>
      <c r="Z2478" s="32" t="str">
        <f>IFERROR(VLOOKUP(ROWS($Z$2:Z2478),K2478:$L$6000,2,0),"")</f>
        <v/>
      </c>
      <c r="AA2478" t="str">
        <f>IFERROR(VLOOKUP(ROWS($AA$2:AA2478),K2478:$M$6000,3,0),"")</f>
        <v/>
      </c>
    </row>
    <row r="2479" spans="11:27" customFormat="1">
      <c r="K2479">
        <f>IF(ISNUMBER(SEARCH($A$3,L2479)),MAX($K$1:K2478)+1,0)</f>
        <v>0</v>
      </c>
      <c r="L2479" t="s">
        <v>3115</v>
      </c>
      <c r="M2479" t="s">
        <v>3114</v>
      </c>
      <c r="Z2479" s="32" t="str">
        <f>IFERROR(VLOOKUP(ROWS($Z$2:Z2479),K2479:$L$6000,2,0),"")</f>
        <v/>
      </c>
      <c r="AA2479" t="str">
        <f>IFERROR(VLOOKUP(ROWS($AA$2:AA2479),K2479:$M$6000,3,0),"")</f>
        <v/>
      </c>
    </row>
    <row r="2480" spans="11:27" customFormat="1">
      <c r="K2480">
        <f>IF(ISNUMBER(SEARCH($A$3,L2480)),MAX($K$1:K2479)+1,0)</f>
        <v>0</v>
      </c>
      <c r="L2480" t="s">
        <v>3112</v>
      </c>
      <c r="M2480" t="s">
        <v>3113</v>
      </c>
      <c r="Z2480" s="32" t="str">
        <f>IFERROR(VLOOKUP(ROWS($Z$2:Z2480),K2480:$L$6000,2,0),"")</f>
        <v/>
      </c>
      <c r="AA2480" t="str">
        <f>IFERROR(VLOOKUP(ROWS($AA$2:AA2480),K2480:$M$6000,3,0),"")</f>
        <v/>
      </c>
    </row>
    <row r="2481" spans="11:27" customFormat="1">
      <c r="K2481">
        <f>IF(ISNUMBER(SEARCH($A$3,L2481)),MAX($K$1:K2480)+1,0)</f>
        <v>0</v>
      </c>
      <c r="L2481" t="s">
        <v>3112</v>
      </c>
      <c r="M2481" t="s">
        <v>3111</v>
      </c>
      <c r="Z2481" s="32" t="str">
        <f>IFERROR(VLOOKUP(ROWS($Z$2:Z2481),K2481:$L$6000,2,0),"")</f>
        <v/>
      </c>
      <c r="AA2481" t="str">
        <f>IFERROR(VLOOKUP(ROWS($AA$2:AA2481),K2481:$M$6000,3,0),"")</f>
        <v/>
      </c>
    </row>
    <row r="2482" spans="11:27" customFormat="1">
      <c r="K2482">
        <f>IF(ISNUMBER(SEARCH($A$3,L2482)),MAX($K$1:K2481)+1,0)</f>
        <v>0</v>
      </c>
      <c r="L2482" t="s">
        <v>3110</v>
      </c>
      <c r="M2482" t="s">
        <v>3109</v>
      </c>
      <c r="Z2482" s="32" t="str">
        <f>IFERROR(VLOOKUP(ROWS($Z$2:Z2482),K2482:$L$6000,2,0),"")</f>
        <v/>
      </c>
      <c r="AA2482" t="str">
        <f>IFERROR(VLOOKUP(ROWS($AA$2:AA2482),K2482:$M$6000,3,0),"")</f>
        <v/>
      </c>
    </row>
    <row r="2483" spans="11:27" customFormat="1">
      <c r="K2483">
        <f>IF(ISNUMBER(SEARCH($A$3,L2483)),MAX($K$1:K2482)+1,0)</f>
        <v>0</v>
      </c>
      <c r="L2483" t="s">
        <v>3108</v>
      </c>
      <c r="M2483" t="s">
        <v>3107</v>
      </c>
      <c r="Z2483" s="32" t="str">
        <f>IFERROR(VLOOKUP(ROWS($Z$2:Z2483),K2483:$L$6000,2,0),"")</f>
        <v/>
      </c>
      <c r="AA2483" t="str">
        <f>IFERROR(VLOOKUP(ROWS($AA$2:AA2483),K2483:$M$6000,3,0),"")</f>
        <v/>
      </c>
    </row>
    <row r="2484" spans="11:27" customFormat="1">
      <c r="K2484">
        <f>IF(ISNUMBER(SEARCH($A$3,L2484)),MAX($K$1:K2483)+1,0)</f>
        <v>0</v>
      </c>
      <c r="L2484" t="s">
        <v>3106</v>
      </c>
      <c r="M2484" t="s">
        <v>3105</v>
      </c>
      <c r="Z2484" s="32" t="str">
        <f>IFERROR(VLOOKUP(ROWS($Z$2:Z2484),K2484:$L$6000,2,0),"")</f>
        <v/>
      </c>
      <c r="AA2484" t="str">
        <f>IFERROR(VLOOKUP(ROWS($AA$2:AA2484),K2484:$M$6000,3,0),"")</f>
        <v/>
      </c>
    </row>
    <row r="2485" spans="11:27" customFormat="1">
      <c r="K2485">
        <f>IF(ISNUMBER(SEARCH($A$3,L2485)),MAX($K$1:K2484)+1,0)</f>
        <v>0</v>
      </c>
      <c r="L2485" t="s">
        <v>3103</v>
      </c>
      <c r="M2485" t="s">
        <v>3104</v>
      </c>
      <c r="Z2485" s="32" t="str">
        <f>IFERROR(VLOOKUP(ROWS($Z$2:Z2485),K2485:$L$6000,2,0),"")</f>
        <v/>
      </c>
      <c r="AA2485" t="str">
        <f>IFERROR(VLOOKUP(ROWS($AA$2:AA2485),K2485:$M$6000,3,0),"")</f>
        <v/>
      </c>
    </row>
    <row r="2486" spans="11:27" customFormat="1">
      <c r="K2486">
        <f>IF(ISNUMBER(SEARCH($A$3,L2486)),MAX($K$1:K2485)+1,0)</f>
        <v>0</v>
      </c>
      <c r="L2486" t="s">
        <v>3103</v>
      </c>
      <c r="M2486" t="s">
        <v>3102</v>
      </c>
      <c r="Z2486" s="32" t="str">
        <f>IFERROR(VLOOKUP(ROWS($Z$2:Z2486),K2486:$L$6000,2,0),"")</f>
        <v/>
      </c>
      <c r="AA2486" t="str">
        <f>IFERROR(VLOOKUP(ROWS($AA$2:AA2486),K2486:$M$6000,3,0),"")</f>
        <v/>
      </c>
    </row>
    <row r="2487" spans="11:27" customFormat="1">
      <c r="K2487">
        <f>IF(ISNUMBER(SEARCH($A$3,L2487)),MAX($K$1:K2486)+1,0)</f>
        <v>0</v>
      </c>
      <c r="L2487" t="s">
        <v>3101</v>
      </c>
      <c r="M2487" t="s">
        <v>3100</v>
      </c>
      <c r="Z2487" s="32" t="str">
        <f>IFERROR(VLOOKUP(ROWS($Z$2:Z2487),K2487:$L$6000,2,0),"")</f>
        <v/>
      </c>
      <c r="AA2487" t="str">
        <f>IFERROR(VLOOKUP(ROWS($AA$2:AA2487),K2487:$M$6000,3,0),"")</f>
        <v/>
      </c>
    </row>
    <row r="2488" spans="11:27" customFormat="1">
      <c r="K2488">
        <f>IF(ISNUMBER(SEARCH($A$3,L2488)),MAX($K$1:K2487)+1,0)</f>
        <v>0</v>
      </c>
      <c r="L2488" t="s">
        <v>3099</v>
      </c>
      <c r="M2488" t="s">
        <v>3098</v>
      </c>
      <c r="Z2488" s="32" t="str">
        <f>IFERROR(VLOOKUP(ROWS($Z$2:Z2488),K2488:$L$6000,2,0),"")</f>
        <v/>
      </c>
      <c r="AA2488" t="str">
        <f>IFERROR(VLOOKUP(ROWS($AA$2:AA2488),K2488:$M$6000,3,0),"")</f>
        <v/>
      </c>
    </row>
    <row r="2489" spans="11:27" customFormat="1">
      <c r="K2489">
        <f>IF(ISNUMBER(SEARCH($A$3,L2489)),MAX($K$1:K2488)+1,0)</f>
        <v>0</v>
      </c>
      <c r="L2489" t="s">
        <v>3097</v>
      </c>
      <c r="M2489" t="s">
        <v>3096</v>
      </c>
      <c r="Z2489" s="32" t="str">
        <f>IFERROR(VLOOKUP(ROWS($Z$2:Z2489),K2489:$L$6000,2,0),"")</f>
        <v/>
      </c>
      <c r="AA2489" t="str">
        <f>IFERROR(VLOOKUP(ROWS($AA$2:AA2489),K2489:$M$6000,3,0),"")</f>
        <v/>
      </c>
    </row>
    <row r="2490" spans="11:27" customFormat="1">
      <c r="K2490">
        <f>IF(ISNUMBER(SEARCH($A$3,L2490)),MAX($K$1:K2489)+1,0)</f>
        <v>0</v>
      </c>
      <c r="L2490" t="s">
        <v>3095</v>
      </c>
      <c r="M2490" t="s">
        <v>3094</v>
      </c>
      <c r="Z2490" s="32" t="str">
        <f>IFERROR(VLOOKUP(ROWS($Z$2:Z2490),K2490:$L$6000,2,0),"")</f>
        <v/>
      </c>
      <c r="AA2490" t="str">
        <f>IFERROR(VLOOKUP(ROWS($AA$2:AA2490),K2490:$M$6000,3,0),"")</f>
        <v/>
      </c>
    </row>
    <row r="2491" spans="11:27" customFormat="1">
      <c r="K2491">
        <f>IF(ISNUMBER(SEARCH($A$3,L2491)),MAX($K$1:K2490)+1,0)</f>
        <v>0</v>
      </c>
      <c r="L2491" t="s">
        <v>3092</v>
      </c>
      <c r="M2491" t="s">
        <v>3093</v>
      </c>
      <c r="Z2491" s="32" t="str">
        <f>IFERROR(VLOOKUP(ROWS($Z$2:Z2491),K2491:$L$6000,2,0),"")</f>
        <v/>
      </c>
      <c r="AA2491" t="str">
        <f>IFERROR(VLOOKUP(ROWS($AA$2:AA2491),K2491:$M$6000,3,0),"")</f>
        <v/>
      </c>
    </row>
    <row r="2492" spans="11:27" customFormat="1">
      <c r="K2492">
        <f>IF(ISNUMBER(SEARCH($A$3,L2492)),MAX($K$1:K2491)+1,0)</f>
        <v>0</v>
      </c>
      <c r="L2492" t="s">
        <v>3092</v>
      </c>
      <c r="M2492" t="s">
        <v>3091</v>
      </c>
      <c r="Z2492" s="32" t="str">
        <f>IFERROR(VLOOKUP(ROWS($Z$2:Z2492),K2492:$L$6000,2,0),"")</f>
        <v/>
      </c>
      <c r="AA2492" t="str">
        <f>IFERROR(VLOOKUP(ROWS($AA$2:AA2492),K2492:$M$6000,3,0),"")</f>
        <v/>
      </c>
    </row>
    <row r="2493" spans="11:27" customFormat="1">
      <c r="K2493">
        <f>IF(ISNUMBER(SEARCH($A$3,L2493)),MAX($K$1:K2492)+1,0)</f>
        <v>0</v>
      </c>
      <c r="L2493" t="s">
        <v>3089</v>
      </c>
      <c r="M2493" t="s">
        <v>3090</v>
      </c>
      <c r="Z2493" s="32" t="str">
        <f>IFERROR(VLOOKUP(ROWS($Z$2:Z2493),K2493:$L$6000,2,0),"")</f>
        <v/>
      </c>
      <c r="AA2493" t="str">
        <f>IFERROR(VLOOKUP(ROWS($AA$2:AA2493),K2493:$M$6000,3,0),"")</f>
        <v/>
      </c>
    </row>
    <row r="2494" spans="11:27" customFormat="1">
      <c r="K2494">
        <f>IF(ISNUMBER(SEARCH($A$3,L2494)),MAX($K$1:K2493)+1,0)</f>
        <v>0</v>
      </c>
      <c r="L2494" t="s">
        <v>3089</v>
      </c>
      <c r="M2494" t="s">
        <v>3088</v>
      </c>
      <c r="Z2494" s="32" t="str">
        <f>IFERROR(VLOOKUP(ROWS($Z$2:Z2494),K2494:$L$6000,2,0),"")</f>
        <v/>
      </c>
      <c r="AA2494" t="str">
        <f>IFERROR(VLOOKUP(ROWS($AA$2:AA2494),K2494:$M$6000,3,0),"")</f>
        <v/>
      </c>
    </row>
    <row r="2495" spans="11:27" customFormat="1">
      <c r="K2495">
        <f>IF(ISNUMBER(SEARCH($A$3,L2495)),MAX($K$1:K2494)+1,0)</f>
        <v>0</v>
      </c>
      <c r="L2495" t="s">
        <v>3087</v>
      </c>
      <c r="M2495" t="s">
        <v>3086</v>
      </c>
      <c r="Z2495" s="32" t="str">
        <f>IFERROR(VLOOKUP(ROWS($Z$2:Z2495),K2495:$L$6000,2,0),"")</f>
        <v/>
      </c>
      <c r="AA2495" t="str">
        <f>IFERROR(VLOOKUP(ROWS($AA$2:AA2495),K2495:$M$6000,3,0),"")</f>
        <v/>
      </c>
    </row>
    <row r="2496" spans="11:27" customFormat="1">
      <c r="K2496">
        <f>IF(ISNUMBER(SEARCH($A$3,L2496)),MAX($K$1:K2495)+1,0)</f>
        <v>0</v>
      </c>
      <c r="L2496" t="s">
        <v>3085</v>
      </c>
      <c r="M2496" t="s">
        <v>3084</v>
      </c>
      <c r="Z2496" s="32" t="str">
        <f>IFERROR(VLOOKUP(ROWS($Z$2:Z2496),K2496:$L$6000,2,0),"")</f>
        <v/>
      </c>
      <c r="AA2496" t="str">
        <f>IFERROR(VLOOKUP(ROWS($AA$2:AA2496),K2496:$M$6000,3,0),"")</f>
        <v/>
      </c>
    </row>
    <row r="2497" spans="11:27" customFormat="1">
      <c r="K2497">
        <f>IF(ISNUMBER(SEARCH($A$3,L2497)),MAX($K$1:K2496)+1,0)</f>
        <v>0</v>
      </c>
      <c r="L2497" t="s">
        <v>3083</v>
      </c>
      <c r="M2497" t="s">
        <v>3082</v>
      </c>
      <c r="Z2497" s="32" t="str">
        <f>IFERROR(VLOOKUP(ROWS($Z$2:Z2497),K2497:$L$6000,2,0),"")</f>
        <v/>
      </c>
      <c r="AA2497" t="str">
        <f>IFERROR(VLOOKUP(ROWS($AA$2:AA2497),K2497:$M$6000,3,0),"")</f>
        <v/>
      </c>
    </row>
    <row r="2498" spans="11:27" customFormat="1">
      <c r="K2498">
        <f>IF(ISNUMBER(SEARCH($A$3,L2498)),MAX($K$1:K2497)+1,0)</f>
        <v>0</v>
      </c>
      <c r="L2498" t="s">
        <v>3081</v>
      </c>
      <c r="M2498" t="s">
        <v>3080</v>
      </c>
      <c r="Z2498" s="32" t="str">
        <f>IFERROR(VLOOKUP(ROWS($Z$2:Z2498),K2498:$L$6000,2,0),"")</f>
        <v/>
      </c>
      <c r="AA2498" t="str">
        <f>IFERROR(VLOOKUP(ROWS($AA$2:AA2498),K2498:$M$6000,3,0),"")</f>
        <v/>
      </c>
    </row>
    <row r="2499" spans="11:27" customFormat="1">
      <c r="K2499">
        <f>IF(ISNUMBER(SEARCH($A$3,L2499)),MAX($K$1:K2498)+1,0)</f>
        <v>0</v>
      </c>
      <c r="L2499" t="s">
        <v>3079</v>
      </c>
      <c r="M2499" t="s">
        <v>3078</v>
      </c>
      <c r="Z2499" s="32" t="str">
        <f>IFERROR(VLOOKUP(ROWS($Z$2:Z2499),K2499:$L$6000,2,0),"")</f>
        <v/>
      </c>
      <c r="AA2499" t="str">
        <f>IFERROR(VLOOKUP(ROWS($AA$2:AA2499),K2499:$M$6000,3,0),"")</f>
        <v/>
      </c>
    </row>
    <row r="2500" spans="11:27" customFormat="1">
      <c r="K2500">
        <f>IF(ISNUMBER(SEARCH($A$3,L2500)),MAX($K$1:K2499)+1,0)</f>
        <v>0</v>
      </c>
      <c r="L2500" t="s">
        <v>3076</v>
      </c>
      <c r="M2500" t="s">
        <v>3077</v>
      </c>
      <c r="Z2500" s="32" t="str">
        <f>IFERROR(VLOOKUP(ROWS($Z$2:Z2500),K2500:$L$6000,2,0),"")</f>
        <v/>
      </c>
      <c r="AA2500" t="str">
        <f>IFERROR(VLOOKUP(ROWS($AA$2:AA2500),K2500:$M$6000,3,0),"")</f>
        <v/>
      </c>
    </row>
    <row r="2501" spans="11:27" customFormat="1">
      <c r="K2501">
        <f>IF(ISNUMBER(SEARCH($A$3,L2501)),MAX($K$1:K2500)+1,0)</f>
        <v>0</v>
      </c>
      <c r="L2501" t="s">
        <v>3076</v>
      </c>
      <c r="M2501" t="s">
        <v>3075</v>
      </c>
      <c r="Z2501" s="32" t="str">
        <f>IFERROR(VLOOKUP(ROWS($Z$2:Z2501),K2501:$L$6000,2,0),"")</f>
        <v/>
      </c>
      <c r="AA2501" t="str">
        <f>IFERROR(VLOOKUP(ROWS($AA$2:AA2501),K2501:$M$6000,3,0),"")</f>
        <v/>
      </c>
    </row>
    <row r="2502" spans="11:27" customFormat="1">
      <c r="K2502">
        <f>IF(ISNUMBER(SEARCH($A$3,L2502)),MAX($K$1:K2501)+1,0)</f>
        <v>0</v>
      </c>
      <c r="L2502" t="s">
        <v>3074</v>
      </c>
      <c r="M2502" t="s">
        <v>3073</v>
      </c>
      <c r="Z2502" s="32" t="str">
        <f>IFERROR(VLOOKUP(ROWS($Z$2:Z2502),K2502:$L$6000,2,0),"")</f>
        <v/>
      </c>
      <c r="AA2502" t="str">
        <f>IFERROR(VLOOKUP(ROWS($AA$2:AA2502),K2502:$M$6000,3,0),"")</f>
        <v/>
      </c>
    </row>
    <row r="2503" spans="11:27" customFormat="1">
      <c r="K2503">
        <f>IF(ISNUMBER(SEARCH($A$3,L2503)),MAX($K$1:K2502)+1,0)</f>
        <v>0</v>
      </c>
      <c r="L2503" t="s">
        <v>3072</v>
      </c>
      <c r="M2503" t="s">
        <v>3071</v>
      </c>
      <c r="Z2503" s="32" t="str">
        <f>IFERROR(VLOOKUP(ROWS($Z$2:Z2503),K2503:$L$6000,2,0),"")</f>
        <v/>
      </c>
      <c r="AA2503" t="str">
        <f>IFERROR(VLOOKUP(ROWS($AA$2:AA2503),K2503:$M$6000,3,0),"")</f>
        <v/>
      </c>
    </row>
    <row r="2504" spans="11:27" customFormat="1">
      <c r="K2504">
        <f>IF(ISNUMBER(SEARCH($A$3,L2504)),MAX($K$1:K2503)+1,0)</f>
        <v>0</v>
      </c>
      <c r="L2504" t="s">
        <v>3070</v>
      </c>
      <c r="M2504" t="s">
        <v>3069</v>
      </c>
      <c r="Z2504" s="32" t="str">
        <f>IFERROR(VLOOKUP(ROWS($Z$2:Z2504),K2504:$L$6000,2,0),"")</f>
        <v/>
      </c>
      <c r="AA2504" t="str">
        <f>IFERROR(VLOOKUP(ROWS($AA$2:AA2504),K2504:$M$6000,3,0),"")</f>
        <v/>
      </c>
    </row>
    <row r="2505" spans="11:27" customFormat="1">
      <c r="K2505">
        <f>IF(ISNUMBER(SEARCH($A$3,L2505)),MAX($K$1:K2504)+1,0)</f>
        <v>0</v>
      </c>
      <c r="L2505" t="s">
        <v>3068</v>
      </c>
      <c r="M2505" t="s">
        <v>3067</v>
      </c>
      <c r="Z2505" s="32" t="str">
        <f>IFERROR(VLOOKUP(ROWS($Z$2:Z2505),K2505:$L$6000,2,0),"")</f>
        <v/>
      </c>
      <c r="AA2505" t="str">
        <f>IFERROR(VLOOKUP(ROWS($AA$2:AA2505),K2505:$M$6000,3,0),"")</f>
        <v/>
      </c>
    </row>
    <row r="2506" spans="11:27" customFormat="1">
      <c r="K2506">
        <f>IF(ISNUMBER(SEARCH($A$3,L2506)),MAX($K$1:K2505)+1,0)</f>
        <v>0</v>
      </c>
      <c r="L2506" t="s">
        <v>3066</v>
      </c>
      <c r="M2506" t="s">
        <v>3065</v>
      </c>
      <c r="Z2506" s="32" t="str">
        <f>IFERROR(VLOOKUP(ROWS($Z$2:Z2506),K2506:$L$6000,2,0),"")</f>
        <v/>
      </c>
      <c r="AA2506" t="str">
        <f>IFERROR(VLOOKUP(ROWS($AA$2:AA2506),K2506:$M$6000,3,0),"")</f>
        <v/>
      </c>
    </row>
    <row r="2507" spans="11:27" customFormat="1">
      <c r="K2507">
        <f>IF(ISNUMBER(SEARCH($A$3,L2507)),MAX($K$1:K2506)+1,0)</f>
        <v>0</v>
      </c>
      <c r="L2507" t="s">
        <v>3063</v>
      </c>
      <c r="M2507" t="s">
        <v>3064</v>
      </c>
      <c r="Z2507" s="32" t="str">
        <f>IFERROR(VLOOKUP(ROWS($Z$2:Z2507),K2507:$L$6000,2,0),"")</f>
        <v/>
      </c>
      <c r="AA2507" t="str">
        <f>IFERROR(VLOOKUP(ROWS($AA$2:AA2507),K2507:$M$6000,3,0),"")</f>
        <v/>
      </c>
    </row>
    <row r="2508" spans="11:27" customFormat="1">
      <c r="K2508">
        <f>IF(ISNUMBER(SEARCH($A$3,L2508)),MAX($K$1:K2507)+1,0)</f>
        <v>0</v>
      </c>
      <c r="L2508" t="s">
        <v>3063</v>
      </c>
      <c r="M2508" t="s">
        <v>3062</v>
      </c>
      <c r="Z2508" s="32" t="str">
        <f>IFERROR(VLOOKUP(ROWS($Z$2:Z2508),K2508:$L$6000,2,0),"")</f>
        <v/>
      </c>
      <c r="AA2508" t="str">
        <f>IFERROR(VLOOKUP(ROWS($AA$2:AA2508),K2508:$M$6000,3,0),"")</f>
        <v/>
      </c>
    </row>
    <row r="2509" spans="11:27" customFormat="1">
      <c r="K2509">
        <f>IF(ISNUMBER(SEARCH($A$3,L2509)),MAX($K$1:K2508)+1,0)</f>
        <v>0</v>
      </c>
      <c r="L2509" t="s">
        <v>3061</v>
      </c>
      <c r="M2509" t="s">
        <v>3060</v>
      </c>
      <c r="Z2509" s="32" t="str">
        <f>IFERROR(VLOOKUP(ROWS($Z$2:Z2509),K2509:$L$6000,2,0),"")</f>
        <v/>
      </c>
      <c r="AA2509" t="str">
        <f>IFERROR(VLOOKUP(ROWS($AA$2:AA2509),K2509:$M$6000,3,0),"")</f>
        <v/>
      </c>
    </row>
    <row r="2510" spans="11:27" customFormat="1">
      <c r="K2510">
        <f>IF(ISNUMBER(SEARCH($A$3,L2510)),MAX($K$1:K2509)+1,0)</f>
        <v>0</v>
      </c>
      <c r="L2510" t="s">
        <v>3059</v>
      </c>
      <c r="M2510" t="s">
        <v>3058</v>
      </c>
      <c r="Z2510" s="32" t="str">
        <f>IFERROR(VLOOKUP(ROWS($Z$2:Z2510),K2510:$L$6000,2,0),"")</f>
        <v/>
      </c>
      <c r="AA2510" t="str">
        <f>IFERROR(VLOOKUP(ROWS($AA$2:AA2510),K2510:$M$6000,3,0),"")</f>
        <v/>
      </c>
    </row>
    <row r="2511" spans="11:27" customFormat="1">
      <c r="K2511">
        <f>IF(ISNUMBER(SEARCH($A$3,L2511)),MAX($K$1:K2510)+1,0)</f>
        <v>0</v>
      </c>
      <c r="L2511" t="s">
        <v>3056</v>
      </c>
      <c r="M2511" t="s">
        <v>3057</v>
      </c>
      <c r="Z2511" s="32" t="str">
        <f>IFERROR(VLOOKUP(ROWS($Z$2:Z2511),K2511:$L$6000,2,0),"")</f>
        <v/>
      </c>
      <c r="AA2511" t="str">
        <f>IFERROR(VLOOKUP(ROWS($AA$2:AA2511),K2511:$M$6000,3,0),"")</f>
        <v/>
      </c>
    </row>
    <row r="2512" spans="11:27" customFormat="1">
      <c r="K2512">
        <f>IF(ISNUMBER(SEARCH($A$3,L2512)),MAX($K$1:K2511)+1,0)</f>
        <v>0</v>
      </c>
      <c r="L2512" t="s">
        <v>3056</v>
      </c>
      <c r="M2512" t="s">
        <v>3055</v>
      </c>
      <c r="Z2512" s="32" t="str">
        <f>IFERROR(VLOOKUP(ROWS($Z$2:Z2512),K2512:$L$6000,2,0),"")</f>
        <v/>
      </c>
      <c r="AA2512" t="str">
        <f>IFERROR(VLOOKUP(ROWS($AA$2:AA2512),K2512:$M$6000,3,0),"")</f>
        <v/>
      </c>
    </row>
    <row r="2513" spans="11:27" customFormat="1">
      <c r="K2513">
        <f>IF(ISNUMBER(SEARCH($A$3,L2513)),MAX($K$1:K2512)+1,0)</f>
        <v>0</v>
      </c>
      <c r="L2513" t="s">
        <v>3054</v>
      </c>
      <c r="M2513" t="s">
        <v>3053</v>
      </c>
      <c r="Z2513" s="32" t="str">
        <f>IFERROR(VLOOKUP(ROWS($Z$2:Z2513),K2513:$L$6000,2,0),"")</f>
        <v/>
      </c>
      <c r="AA2513" t="str">
        <f>IFERROR(VLOOKUP(ROWS($AA$2:AA2513),K2513:$M$6000,3,0),"")</f>
        <v/>
      </c>
    </row>
    <row r="2514" spans="11:27" customFormat="1">
      <c r="K2514">
        <f>IF(ISNUMBER(SEARCH($A$3,L2514)),MAX($K$1:K2513)+1,0)</f>
        <v>0</v>
      </c>
      <c r="L2514" t="s">
        <v>3052</v>
      </c>
      <c r="M2514" t="s">
        <v>3051</v>
      </c>
      <c r="Z2514" s="32" t="str">
        <f>IFERROR(VLOOKUP(ROWS($Z$2:Z2514),K2514:$L$6000,2,0),"")</f>
        <v/>
      </c>
      <c r="AA2514" t="str">
        <f>IFERROR(VLOOKUP(ROWS($AA$2:AA2514),K2514:$M$6000,3,0),"")</f>
        <v/>
      </c>
    </row>
    <row r="2515" spans="11:27" customFormat="1">
      <c r="K2515">
        <f>IF(ISNUMBER(SEARCH($A$3,L2515)),MAX($K$1:K2514)+1,0)</f>
        <v>0</v>
      </c>
      <c r="L2515" t="s">
        <v>3049</v>
      </c>
      <c r="M2515" t="s">
        <v>3050</v>
      </c>
      <c r="Z2515" s="32" t="str">
        <f>IFERROR(VLOOKUP(ROWS($Z$2:Z2515),K2515:$L$6000,2,0),"")</f>
        <v/>
      </c>
      <c r="AA2515" t="str">
        <f>IFERROR(VLOOKUP(ROWS($AA$2:AA2515),K2515:$M$6000,3,0),"")</f>
        <v/>
      </c>
    </row>
    <row r="2516" spans="11:27" customFormat="1">
      <c r="K2516">
        <f>IF(ISNUMBER(SEARCH($A$3,L2516)),MAX($K$1:K2515)+1,0)</f>
        <v>0</v>
      </c>
      <c r="L2516" t="s">
        <v>3049</v>
      </c>
      <c r="M2516" t="s">
        <v>3048</v>
      </c>
      <c r="Z2516" s="32" t="str">
        <f>IFERROR(VLOOKUP(ROWS($Z$2:Z2516),K2516:$L$6000,2,0),"")</f>
        <v/>
      </c>
      <c r="AA2516" t="str">
        <f>IFERROR(VLOOKUP(ROWS($AA$2:AA2516),K2516:$M$6000,3,0),"")</f>
        <v/>
      </c>
    </row>
    <row r="2517" spans="11:27" customFormat="1">
      <c r="K2517">
        <f>IF(ISNUMBER(SEARCH($A$3,L2517)),MAX($K$1:K2516)+1,0)</f>
        <v>0</v>
      </c>
      <c r="L2517" t="s">
        <v>3047</v>
      </c>
      <c r="M2517" t="s">
        <v>3046</v>
      </c>
      <c r="Z2517" s="32" t="str">
        <f>IFERROR(VLOOKUP(ROWS($Z$2:Z2517),K2517:$L$6000,2,0),"")</f>
        <v/>
      </c>
      <c r="AA2517" t="str">
        <f>IFERROR(VLOOKUP(ROWS($AA$2:AA2517),K2517:$M$6000,3,0),"")</f>
        <v/>
      </c>
    </row>
    <row r="2518" spans="11:27" customFormat="1">
      <c r="K2518">
        <f>IF(ISNUMBER(SEARCH($A$3,L2518)),MAX($K$1:K2517)+1,0)</f>
        <v>0</v>
      </c>
      <c r="L2518" t="s">
        <v>3044</v>
      </c>
      <c r="M2518" t="s">
        <v>3045</v>
      </c>
      <c r="Z2518" s="32" t="str">
        <f>IFERROR(VLOOKUP(ROWS($Z$2:Z2518),K2518:$L$6000,2,0),"")</f>
        <v/>
      </c>
      <c r="AA2518" t="str">
        <f>IFERROR(VLOOKUP(ROWS($AA$2:AA2518),K2518:$M$6000,3,0),"")</f>
        <v/>
      </c>
    </row>
    <row r="2519" spans="11:27" customFormat="1">
      <c r="K2519">
        <f>IF(ISNUMBER(SEARCH($A$3,L2519)),MAX($K$1:K2518)+1,0)</f>
        <v>0</v>
      </c>
      <c r="L2519" t="s">
        <v>3044</v>
      </c>
      <c r="M2519" t="s">
        <v>3043</v>
      </c>
      <c r="Z2519" s="32" t="str">
        <f>IFERROR(VLOOKUP(ROWS($Z$2:Z2519),K2519:$L$6000,2,0),"")</f>
        <v/>
      </c>
      <c r="AA2519" t="str">
        <f>IFERROR(VLOOKUP(ROWS($AA$2:AA2519),K2519:$M$6000,3,0),"")</f>
        <v/>
      </c>
    </row>
    <row r="2520" spans="11:27" customFormat="1">
      <c r="K2520">
        <f>IF(ISNUMBER(SEARCH($A$3,L2520)),MAX($K$1:K2519)+1,0)</f>
        <v>0</v>
      </c>
      <c r="L2520" t="s">
        <v>3041</v>
      </c>
      <c r="M2520" t="s">
        <v>3042</v>
      </c>
      <c r="Z2520" s="32" t="str">
        <f>IFERROR(VLOOKUP(ROWS($Z$2:Z2520),K2520:$L$6000,2,0),"")</f>
        <v/>
      </c>
      <c r="AA2520" t="str">
        <f>IFERROR(VLOOKUP(ROWS($AA$2:AA2520),K2520:$M$6000,3,0),"")</f>
        <v/>
      </c>
    </row>
    <row r="2521" spans="11:27" customFormat="1">
      <c r="K2521">
        <f>IF(ISNUMBER(SEARCH($A$3,L2521)),MAX($K$1:K2520)+1,0)</f>
        <v>0</v>
      </c>
      <c r="L2521" t="s">
        <v>3041</v>
      </c>
      <c r="M2521" t="s">
        <v>3040</v>
      </c>
      <c r="Z2521" s="32" t="str">
        <f>IFERROR(VLOOKUP(ROWS($Z$2:Z2521),K2521:$L$6000,2,0),"")</f>
        <v/>
      </c>
      <c r="AA2521" t="str">
        <f>IFERROR(VLOOKUP(ROWS($AA$2:AA2521),K2521:$M$6000,3,0),"")</f>
        <v/>
      </c>
    </row>
    <row r="2522" spans="11:27" customFormat="1">
      <c r="K2522">
        <f>IF(ISNUMBER(SEARCH($A$3,L2522)),MAX($K$1:K2521)+1,0)</f>
        <v>0</v>
      </c>
      <c r="L2522" t="s">
        <v>3039</v>
      </c>
      <c r="M2522" t="s">
        <v>3038</v>
      </c>
      <c r="Z2522" s="32" t="str">
        <f>IFERROR(VLOOKUP(ROWS($Z$2:Z2522),K2522:$L$6000,2,0),"")</f>
        <v/>
      </c>
      <c r="AA2522" t="str">
        <f>IFERROR(VLOOKUP(ROWS($AA$2:AA2522),K2522:$M$6000,3,0),"")</f>
        <v/>
      </c>
    </row>
    <row r="2523" spans="11:27" customFormat="1">
      <c r="K2523">
        <f>IF(ISNUMBER(SEARCH($A$3,L2523)),MAX($K$1:K2522)+1,0)</f>
        <v>0</v>
      </c>
      <c r="L2523" t="s">
        <v>3036</v>
      </c>
      <c r="M2523" t="s">
        <v>3037</v>
      </c>
      <c r="Z2523" s="32" t="str">
        <f>IFERROR(VLOOKUP(ROWS($Z$2:Z2523),K2523:$L$6000,2,0),"")</f>
        <v/>
      </c>
      <c r="AA2523" t="str">
        <f>IFERROR(VLOOKUP(ROWS($AA$2:AA2523),K2523:$M$6000,3,0),"")</f>
        <v/>
      </c>
    </row>
    <row r="2524" spans="11:27" customFormat="1">
      <c r="K2524">
        <f>IF(ISNUMBER(SEARCH($A$3,L2524)),MAX($K$1:K2523)+1,0)</f>
        <v>0</v>
      </c>
      <c r="L2524" t="s">
        <v>3036</v>
      </c>
      <c r="M2524" t="s">
        <v>3035</v>
      </c>
      <c r="Z2524" s="32" t="str">
        <f>IFERROR(VLOOKUP(ROWS($Z$2:Z2524),K2524:$L$6000,2,0),"")</f>
        <v/>
      </c>
      <c r="AA2524" t="str">
        <f>IFERROR(VLOOKUP(ROWS($AA$2:AA2524),K2524:$M$6000,3,0),"")</f>
        <v/>
      </c>
    </row>
    <row r="2525" spans="11:27" customFormat="1">
      <c r="K2525">
        <f>IF(ISNUMBER(SEARCH($A$3,L2525)),MAX($K$1:K2524)+1,0)</f>
        <v>0</v>
      </c>
      <c r="L2525" t="s">
        <v>3034</v>
      </c>
      <c r="M2525" t="s">
        <v>3033</v>
      </c>
      <c r="Z2525" s="32" t="str">
        <f>IFERROR(VLOOKUP(ROWS($Z$2:Z2525),K2525:$L$6000,2,0),"")</f>
        <v/>
      </c>
      <c r="AA2525" t="str">
        <f>IFERROR(VLOOKUP(ROWS($AA$2:AA2525),K2525:$M$6000,3,0),"")</f>
        <v/>
      </c>
    </row>
    <row r="2526" spans="11:27" customFormat="1">
      <c r="K2526">
        <f>IF(ISNUMBER(SEARCH($A$3,L2526)),MAX($K$1:K2525)+1,0)</f>
        <v>0</v>
      </c>
      <c r="L2526" t="s">
        <v>3032</v>
      </c>
      <c r="M2526" t="s">
        <v>3031</v>
      </c>
      <c r="Z2526" s="32" t="str">
        <f>IFERROR(VLOOKUP(ROWS($Z$2:Z2526),K2526:$L$6000,2,0),"")</f>
        <v/>
      </c>
      <c r="AA2526" t="str">
        <f>IFERROR(VLOOKUP(ROWS($AA$2:AA2526),K2526:$M$6000,3,0),"")</f>
        <v/>
      </c>
    </row>
    <row r="2527" spans="11:27" customFormat="1">
      <c r="K2527">
        <f>IF(ISNUMBER(SEARCH($A$3,L2527)),MAX($K$1:K2526)+1,0)</f>
        <v>0</v>
      </c>
      <c r="L2527" t="s">
        <v>3030</v>
      </c>
      <c r="M2527" t="s">
        <v>3029</v>
      </c>
      <c r="Z2527" s="32" t="str">
        <f>IFERROR(VLOOKUP(ROWS($Z$2:Z2527),K2527:$L$6000,2,0),"")</f>
        <v/>
      </c>
      <c r="AA2527" t="str">
        <f>IFERROR(VLOOKUP(ROWS($AA$2:AA2527),K2527:$M$6000,3,0),"")</f>
        <v/>
      </c>
    </row>
    <row r="2528" spans="11:27" customFormat="1">
      <c r="K2528">
        <f>IF(ISNUMBER(SEARCH($A$3,L2528)),MAX($K$1:K2527)+1,0)</f>
        <v>0</v>
      </c>
      <c r="L2528" t="s">
        <v>3028</v>
      </c>
      <c r="M2528" t="s">
        <v>3027</v>
      </c>
      <c r="Z2528" s="32" t="str">
        <f>IFERROR(VLOOKUP(ROWS($Z$2:Z2528),K2528:$L$6000,2,0),"")</f>
        <v/>
      </c>
      <c r="AA2528" t="str">
        <f>IFERROR(VLOOKUP(ROWS($AA$2:AA2528),K2528:$M$6000,3,0),"")</f>
        <v/>
      </c>
    </row>
    <row r="2529" spans="11:27" customFormat="1">
      <c r="K2529">
        <f>IF(ISNUMBER(SEARCH($A$3,L2529)),MAX($K$1:K2528)+1,0)</f>
        <v>0</v>
      </c>
      <c r="L2529" t="s">
        <v>3026</v>
      </c>
      <c r="M2529" t="s">
        <v>3025</v>
      </c>
      <c r="Z2529" s="32" t="str">
        <f>IFERROR(VLOOKUP(ROWS($Z$2:Z2529),K2529:$L$6000,2,0),"")</f>
        <v/>
      </c>
      <c r="AA2529" t="str">
        <f>IFERROR(VLOOKUP(ROWS($AA$2:AA2529),K2529:$M$6000,3,0),"")</f>
        <v/>
      </c>
    </row>
    <row r="2530" spans="11:27" customFormat="1">
      <c r="K2530">
        <f>IF(ISNUMBER(SEARCH($A$3,L2530)),MAX($K$1:K2529)+1,0)</f>
        <v>0</v>
      </c>
      <c r="L2530" t="s">
        <v>3023</v>
      </c>
      <c r="M2530" t="s">
        <v>3024</v>
      </c>
      <c r="Z2530" s="32" t="str">
        <f>IFERROR(VLOOKUP(ROWS($Z$2:Z2530),K2530:$L$6000,2,0),"")</f>
        <v/>
      </c>
      <c r="AA2530" t="str">
        <f>IFERROR(VLOOKUP(ROWS($AA$2:AA2530),K2530:$M$6000,3,0),"")</f>
        <v/>
      </c>
    </row>
    <row r="2531" spans="11:27" customFormat="1">
      <c r="K2531">
        <f>IF(ISNUMBER(SEARCH($A$3,L2531)),MAX($K$1:K2530)+1,0)</f>
        <v>0</v>
      </c>
      <c r="L2531" t="s">
        <v>3023</v>
      </c>
      <c r="M2531" t="s">
        <v>3022</v>
      </c>
      <c r="Z2531" s="32" t="str">
        <f>IFERROR(VLOOKUP(ROWS($Z$2:Z2531),K2531:$L$6000,2,0),"")</f>
        <v/>
      </c>
      <c r="AA2531" t="str">
        <f>IFERROR(VLOOKUP(ROWS($AA$2:AA2531),K2531:$M$6000,3,0),"")</f>
        <v/>
      </c>
    </row>
    <row r="2532" spans="11:27" customFormat="1">
      <c r="K2532">
        <f>IF(ISNUMBER(SEARCH($A$3,L2532)),MAX($K$1:K2531)+1,0)</f>
        <v>0</v>
      </c>
      <c r="L2532" t="s">
        <v>3021</v>
      </c>
      <c r="M2532" t="s">
        <v>3020</v>
      </c>
      <c r="Z2532" s="32" t="str">
        <f>IFERROR(VLOOKUP(ROWS($Z$2:Z2532),K2532:$L$6000,2,0),"")</f>
        <v/>
      </c>
      <c r="AA2532" t="str">
        <f>IFERROR(VLOOKUP(ROWS($AA$2:AA2532),K2532:$M$6000,3,0),"")</f>
        <v/>
      </c>
    </row>
    <row r="2533" spans="11:27" customFormat="1">
      <c r="K2533">
        <f>IF(ISNUMBER(SEARCH($A$3,L2533)),MAX($K$1:K2532)+1,0)</f>
        <v>0</v>
      </c>
      <c r="L2533" t="s">
        <v>3019</v>
      </c>
      <c r="M2533" t="s">
        <v>3018</v>
      </c>
      <c r="Z2533" s="32" t="str">
        <f>IFERROR(VLOOKUP(ROWS($Z$2:Z2533),K2533:$L$6000,2,0),"")</f>
        <v/>
      </c>
      <c r="AA2533" t="str">
        <f>IFERROR(VLOOKUP(ROWS($AA$2:AA2533),K2533:$M$6000,3,0),"")</f>
        <v/>
      </c>
    </row>
    <row r="2534" spans="11:27" customFormat="1">
      <c r="K2534">
        <f>IF(ISNUMBER(SEARCH($A$3,L2534)),MAX($K$1:K2533)+1,0)</f>
        <v>0</v>
      </c>
      <c r="L2534" t="s">
        <v>3016</v>
      </c>
      <c r="M2534" t="s">
        <v>3017</v>
      </c>
      <c r="Z2534" s="32" t="str">
        <f>IFERROR(VLOOKUP(ROWS($Z$2:Z2534),K2534:$L$6000,2,0),"")</f>
        <v/>
      </c>
      <c r="AA2534" t="str">
        <f>IFERROR(VLOOKUP(ROWS($AA$2:AA2534),K2534:$M$6000,3,0),"")</f>
        <v/>
      </c>
    </row>
    <row r="2535" spans="11:27" customFormat="1">
      <c r="K2535">
        <f>IF(ISNUMBER(SEARCH($A$3,L2535)),MAX($K$1:K2534)+1,0)</f>
        <v>0</v>
      </c>
      <c r="L2535" t="s">
        <v>3016</v>
      </c>
      <c r="M2535" t="s">
        <v>3015</v>
      </c>
      <c r="Z2535" s="32" t="str">
        <f>IFERROR(VLOOKUP(ROWS($Z$2:Z2535),K2535:$L$6000,2,0),"")</f>
        <v/>
      </c>
      <c r="AA2535" t="str">
        <f>IFERROR(VLOOKUP(ROWS($AA$2:AA2535),K2535:$M$6000,3,0),"")</f>
        <v/>
      </c>
    </row>
    <row r="2536" spans="11:27" customFormat="1">
      <c r="K2536">
        <f>IF(ISNUMBER(SEARCH($A$3,L2536)),MAX($K$1:K2535)+1,0)</f>
        <v>0</v>
      </c>
      <c r="L2536" t="s">
        <v>3013</v>
      </c>
      <c r="M2536" t="s">
        <v>3014</v>
      </c>
      <c r="Z2536" s="32" t="str">
        <f>IFERROR(VLOOKUP(ROWS($Z$2:Z2536),K2536:$L$6000,2,0),"")</f>
        <v/>
      </c>
      <c r="AA2536" t="str">
        <f>IFERROR(VLOOKUP(ROWS($AA$2:AA2536),K2536:$M$6000,3,0),"")</f>
        <v/>
      </c>
    </row>
    <row r="2537" spans="11:27" customFormat="1">
      <c r="K2537">
        <f>IF(ISNUMBER(SEARCH($A$3,L2537)),MAX($K$1:K2536)+1,0)</f>
        <v>0</v>
      </c>
      <c r="L2537" t="s">
        <v>3013</v>
      </c>
      <c r="M2537" t="s">
        <v>3012</v>
      </c>
      <c r="Z2537" s="32" t="str">
        <f>IFERROR(VLOOKUP(ROWS($Z$2:Z2537),K2537:$L$6000,2,0),"")</f>
        <v/>
      </c>
      <c r="AA2537" t="str">
        <f>IFERROR(VLOOKUP(ROWS($AA$2:AA2537),K2537:$M$6000,3,0),"")</f>
        <v/>
      </c>
    </row>
    <row r="2538" spans="11:27" customFormat="1">
      <c r="K2538">
        <f>IF(ISNUMBER(SEARCH($A$3,L2538)),MAX($K$1:K2537)+1,0)</f>
        <v>0</v>
      </c>
      <c r="L2538" t="s">
        <v>3011</v>
      </c>
      <c r="M2538" t="s">
        <v>3010</v>
      </c>
      <c r="Z2538" s="32" t="str">
        <f>IFERROR(VLOOKUP(ROWS($Z$2:Z2538),K2538:$L$6000,2,0),"")</f>
        <v/>
      </c>
      <c r="AA2538" t="str">
        <f>IFERROR(VLOOKUP(ROWS($AA$2:AA2538),K2538:$M$6000,3,0),"")</f>
        <v/>
      </c>
    </row>
    <row r="2539" spans="11:27" customFormat="1">
      <c r="K2539">
        <f>IF(ISNUMBER(SEARCH($A$3,L2539)),MAX($K$1:K2538)+1,0)</f>
        <v>0</v>
      </c>
      <c r="L2539" t="s">
        <v>3008</v>
      </c>
      <c r="M2539" t="s">
        <v>3009</v>
      </c>
      <c r="Z2539" s="32" t="str">
        <f>IFERROR(VLOOKUP(ROWS($Z$2:Z2539),K2539:$L$6000,2,0),"")</f>
        <v/>
      </c>
      <c r="AA2539" t="str">
        <f>IFERROR(VLOOKUP(ROWS($AA$2:AA2539),K2539:$M$6000,3,0),"")</f>
        <v/>
      </c>
    </row>
    <row r="2540" spans="11:27" customFormat="1">
      <c r="K2540">
        <f>IF(ISNUMBER(SEARCH($A$3,L2540)),MAX($K$1:K2539)+1,0)</f>
        <v>0</v>
      </c>
      <c r="L2540" t="s">
        <v>3008</v>
      </c>
      <c r="M2540" t="s">
        <v>3007</v>
      </c>
      <c r="Z2540" s="32" t="str">
        <f>IFERROR(VLOOKUP(ROWS($Z$2:Z2540),K2540:$L$6000,2,0),"")</f>
        <v/>
      </c>
      <c r="AA2540" t="str">
        <f>IFERROR(VLOOKUP(ROWS($AA$2:AA2540),K2540:$M$6000,3,0),"")</f>
        <v/>
      </c>
    </row>
    <row r="2541" spans="11:27" customFormat="1">
      <c r="K2541">
        <f>IF(ISNUMBER(SEARCH($A$3,L2541)),MAX($K$1:K2540)+1,0)</f>
        <v>0</v>
      </c>
      <c r="L2541" t="s">
        <v>3006</v>
      </c>
      <c r="M2541" t="s">
        <v>3005</v>
      </c>
      <c r="Z2541" s="32" t="str">
        <f>IFERROR(VLOOKUP(ROWS($Z$2:Z2541),K2541:$L$6000,2,0),"")</f>
        <v/>
      </c>
      <c r="AA2541" t="str">
        <f>IFERROR(VLOOKUP(ROWS($AA$2:AA2541),K2541:$M$6000,3,0),"")</f>
        <v/>
      </c>
    </row>
    <row r="2542" spans="11:27" customFormat="1">
      <c r="K2542">
        <f>IF(ISNUMBER(SEARCH($A$3,L2542)),MAX($K$1:K2541)+1,0)</f>
        <v>0</v>
      </c>
      <c r="L2542" t="s">
        <v>3003</v>
      </c>
      <c r="M2542" t="s">
        <v>3004</v>
      </c>
      <c r="Z2542" s="32" t="str">
        <f>IFERROR(VLOOKUP(ROWS($Z$2:Z2542),K2542:$L$6000,2,0),"")</f>
        <v/>
      </c>
      <c r="AA2542" t="str">
        <f>IFERROR(VLOOKUP(ROWS($AA$2:AA2542),K2542:$M$6000,3,0),"")</f>
        <v/>
      </c>
    </row>
    <row r="2543" spans="11:27" customFormat="1">
      <c r="K2543">
        <f>IF(ISNUMBER(SEARCH($A$3,L2543)),MAX($K$1:K2542)+1,0)</f>
        <v>0</v>
      </c>
      <c r="L2543" t="s">
        <v>3003</v>
      </c>
      <c r="M2543" t="s">
        <v>3002</v>
      </c>
      <c r="Z2543" s="32" t="str">
        <f>IFERROR(VLOOKUP(ROWS($Z$2:Z2543),K2543:$L$6000,2,0),"")</f>
        <v/>
      </c>
      <c r="AA2543" t="str">
        <f>IFERROR(VLOOKUP(ROWS($AA$2:AA2543),K2543:$M$6000,3,0),"")</f>
        <v/>
      </c>
    </row>
    <row r="2544" spans="11:27" customFormat="1">
      <c r="K2544">
        <f>IF(ISNUMBER(SEARCH($A$3,L2544)),MAX($K$1:K2543)+1,0)</f>
        <v>0</v>
      </c>
      <c r="L2544" t="s">
        <v>3001</v>
      </c>
      <c r="M2544" t="s">
        <v>3000</v>
      </c>
      <c r="Z2544" s="32" t="str">
        <f>IFERROR(VLOOKUP(ROWS($Z$2:Z2544),K2544:$L$6000,2,0),"")</f>
        <v/>
      </c>
      <c r="AA2544" t="str">
        <f>IFERROR(VLOOKUP(ROWS($AA$2:AA2544),K2544:$M$6000,3,0),"")</f>
        <v/>
      </c>
    </row>
    <row r="2545" spans="11:27" customFormat="1">
      <c r="K2545">
        <f>IF(ISNUMBER(SEARCH($A$3,L2545)),MAX($K$1:K2544)+1,0)</f>
        <v>0</v>
      </c>
      <c r="L2545" t="s">
        <v>2999</v>
      </c>
      <c r="M2545" t="s">
        <v>2998</v>
      </c>
      <c r="Z2545" s="32" t="str">
        <f>IFERROR(VLOOKUP(ROWS($Z$2:Z2545),K2545:$L$6000,2,0),"")</f>
        <v/>
      </c>
      <c r="AA2545" t="str">
        <f>IFERROR(VLOOKUP(ROWS($AA$2:AA2545),K2545:$M$6000,3,0),"")</f>
        <v/>
      </c>
    </row>
    <row r="2546" spans="11:27" customFormat="1">
      <c r="K2546">
        <f>IF(ISNUMBER(SEARCH($A$3,L2546)),MAX($K$1:K2545)+1,0)</f>
        <v>0</v>
      </c>
      <c r="L2546" t="s">
        <v>2997</v>
      </c>
      <c r="M2546" t="s">
        <v>2996</v>
      </c>
      <c r="Z2546" s="32" t="str">
        <f>IFERROR(VLOOKUP(ROWS($Z$2:Z2546),K2546:$L$6000,2,0),"")</f>
        <v/>
      </c>
      <c r="AA2546" t="str">
        <f>IFERROR(VLOOKUP(ROWS($AA$2:AA2546),K2546:$M$6000,3,0),"")</f>
        <v/>
      </c>
    </row>
    <row r="2547" spans="11:27" customFormat="1">
      <c r="K2547">
        <f>IF(ISNUMBER(SEARCH($A$3,L2547)),MAX($K$1:K2546)+1,0)</f>
        <v>0</v>
      </c>
      <c r="L2547" t="s">
        <v>2995</v>
      </c>
      <c r="M2547" t="s">
        <v>2994</v>
      </c>
      <c r="Z2547" s="32" t="str">
        <f>IFERROR(VLOOKUP(ROWS($Z$2:Z2547),K2547:$L$6000,2,0),"")</f>
        <v/>
      </c>
      <c r="AA2547" t="str">
        <f>IFERROR(VLOOKUP(ROWS($AA$2:AA2547),K2547:$M$6000,3,0),"")</f>
        <v/>
      </c>
    </row>
    <row r="2548" spans="11:27" customFormat="1">
      <c r="K2548">
        <f>IF(ISNUMBER(SEARCH($A$3,L2548)),MAX($K$1:K2547)+1,0)</f>
        <v>0</v>
      </c>
      <c r="L2548" t="s">
        <v>2993</v>
      </c>
      <c r="M2548" t="s">
        <v>2992</v>
      </c>
      <c r="Z2548" s="32" t="str">
        <f>IFERROR(VLOOKUP(ROWS($Z$2:Z2548),K2548:$L$6000,2,0),"")</f>
        <v/>
      </c>
      <c r="AA2548" t="str">
        <f>IFERROR(VLOOKUP(ROWS($AA$2:AA2548),K2548:$M$6000,3,0),"")</f>
        <v/>
      </c>
    </row>
    <row r="2549" spans="11:27" customFormat="1">
      <c r="K2549">
        <f>IF(ISNUMBER(SEARCH($A$3,L2549)),MAX($K$1:K2548)+1,0)</f>
        <v>0</v>
      </c>
      <c r="L2549" t="s">
        <v>2991</v>
      </c>
      <c r="M2549" t="s">
        <v>2990</v>
      </c>
      <c r="Z2549" s="32" t="str">
        <f>IFERROR(VLOOKUP(ROWS($Z$2:Z2549),K2549:$L$6000,2,0),"")</f>
        <v/>
      </c>
      <c r="AA2549" t="str">
        <f>IFERROR(VLOOKUP(ROWS($AA$2:AA2549),K2549:$M$6000,3,0),"")</f>
        <v/>
      </c>
    </row>
    <row r="2550" spans="11:27" customFormat="1">
      <c r="K2550">
        <f>IF(ISNUMBER(SEARCH($A$3,L2550)),MAX($K$1:K2549)+1,0)</f>
        <v>0</v>
      </c>
      <c r="L2550" t="s">
        <v>2988</v>
      </c>
      <c r="M2550" t="s">
        <v>2989</v>
      </c>
      <c r="Z2550" s="32" t="str">
        <f>IFERROR(VLOOKUP(ROWS($Z$2:Z2550),K2550:$L$6000,2,0),"")</f>
        <v/>
      </c>
      <c r="AA2550" t="str">
        <f>IFERROR(VLOOKUP(ROWS($AA$2:AA2550),K2550:$M$6000,3,0),"")</f>
        <v/>
      </c>
    </row>
    <row r="2551" spans="11:27" customFormat="1">
      <c r="K2551">
        <f>IF(ISNUMBER(SEARCH($A$3,L2551)),MAX($K$1:K2550)+1,0)</f>
        <v>0</v>
      </c>
      <c r="L2551" t="s">
        <v>2988</v>
      </c>
      <c r="M2551" t="s">
        <v>2987</v>
      </c>
      <c r="Z2551" s="32" t="str">
        <f>IFERROR(VLOOKUP(ROWS($Z$2:Z2551),K2551:$L$6000,2,0),"")</f>
        <v/>
      </c>
      <c r="AA2551" t="str">
        <f>IFERROR(VLOOKUP(ROWS($AA$2:AA2551),K2551:$M$6000,3,0),"")</f>
        <v/>
      </c>
    </row>
    <row r="2552" spans="11:27" customFormat="1">
      <c r="K2552">
        <f>IF(ISNUMBER(SEARCH($A$3,L2552)),MAX($K$1:K2551)+1,0)</f>
        <v>0</v>
      </c>
      <c r="L2552" t="s">
        <v>2985</v>
      </c>
      <c r="M2552" t="s">
        <v>2986</v>
      </c>
      <c r="Z2552" s="32" t="str">
        <f>IFERROR(VLOOKUP(ROWS($Z$2:Z2552),K2552:$L$6000,2,0),"")</f>
        <v/>
      </c>
      <c r="AA2552" t="str">
        <f>IFERROR(VLOOKUP(ROWS($AA$2:AA2552),K2552:$M$6000,3,0),"")</f>
        <v/>
      </c>
    </row>
    <row r="2553" spans="11:27" customFormat="1">
      <c r="K2553">
        <f>IF(ISNUMBER(SEARCH($A$3,L2553)),MAX($K$1:K2552)+1,0)</f>
        <v>0</v>
      </c>
      <c r="L2553" t="s">
        <v>2985</v>
      </c>
      <c r="M2553" t="s">
        <v>2984</v>
      </c>
      <c r="Z2553" s="32" t="str">
        <f>IFERROR(VLOOKUP(ROWS($Z$2:Z2553),K2553:$L$6000,2,0),"")</f>
        <v/>
      </c>
      <c r="AA2553" t="str">
        <f>IFERROR(VLOOKUP(ROWS($AA$2:AA2553),K2553:$M$6000,3,0),"")</f>
        <v/>
      </c>
    </row>
    <row r="2554" spans="11:27" customFormat="1">
      <c r="K2554">
        <f>IF(ISNUMBER(SEARCH($A$3,L2554)),MAX($K$1:K2553)+1,0)</f>
        <v>0</v>
      </c>
      <c r="L2554" t="s">
        <v>2983</v>
      </c>
      <c r="M2554" t="s">
        <v>2982</v>
      </c>
      <c r="Z2554" s="32" t="str">
        <f>IFERROR(VLOOKUP(ROWS($Z$2:Z2554),K2554:$L$6000,2,0),"")</f>
        <v/>
      </c>
      <c r="AA2554" t="str">
        <f>IFERROR(VLOOKUP(ROWS($AA$2:AA2554),K2554:$M$6000,3,0),"")</f>
        <v/>
      </c>
    </row>
    <row r="2555" spans="11:27" customFormat="1">
      <c r="K2555">
        <f>IF(ISNUMBER(SEARCH($A$3,L2555)),MAX($K$1:K2554)+1,0)</f>
        <v>0</v>
      </c>
      <c r="L2555" t="s">
        <v>2981</v>
      </c>
      <c r="M2555" t="s">
        <v>2980</v>
      </c>
      <c r="Z2555" s="32" t="str">
        <f>IFERROR(VLOOKUP(ROWS($Z$2:Z2555),K2555:$L$6000,2,0),"")</f>
        <v/>
      </c>
      <c r="AA2555" t="str">
        <f>IFERROR(VLOOKUP(ROWS($AA$2:AA2555),K2555:$M$6000,3,0),"")</f>
        <v/>
      </c>
    </row>
    <row r="2556" spans="11:27" customFormat="1">
      <c r="K2556">
        <f>IF(ISNUMBER(SEARCH($A$3,L2556)),MAX($K$1:K2555)+1,0)</f>
        <v>0</v>
      </c>
      <c r="L2556" t="s">
        <v>2978</v>
      </c>
      <c r="M2556" t="s">
        <v>2979</v>
      </c>
      <c r="Z2556" s="32" t="str">
        <f>IFERROR(VLOOKUP(ROWS($Z$2:Z2556),K2556:$L$6000,2,0),"")</f>
        <v/>
      </c>
      <c r="AA2556" t="str">
        <f>IFERROR(VLOOKUP(ROWS($AA$2:AA2556),K2556:$M$6000,3,0),"")</f>
        <v/>
      </c>
    </row>
    <row r="2557" spans="11:27" customFormat="1">
      <c r="K2557">
        <f>IF(ISNUMBER(SEARCH($A$3,L2557)),MAX($K$1:K2556)+1,0)</f>
        <v>0</v>
      </c>
      <c r="L2557" t="s">
        <v>2978</v>
      </c>
      <c r="M2557" t="s">
        <v>2977</v>
      </c>
      <c r="Z2557" s="32" t="str">
        <f>IFERROR(VLOOKUP(ROWS($Z$2:Z2557),K2557:$L$6000,2,0),"")</f>
        <v/>
      </c>
      <c r="AA2557" t="str">
        <f>IFERROR(VLOOKUP(ROWS($AA$2:AA2557),K2557:$M$6000,3,0),"")</f>
        <v/>
      </c>
    </row>
    <row r="2558" spans="11:27" customFormat="1">
      <c r="K2558">
        <f>IF(ISNUMBER(SEARCH($A$3,L2558)),MAX($K$1:K2557)+1,0)</f>
        <v>0</v>
      </c>
      <c r="L2558" t="s">
        <v>2976</v>
      </c>
      <c r="M2558" t="s">
        <v>2975</v>
      </c>
      <c r="Z2558" s="32" t="str">
        <f>IFERROR(VLOOKUP(ROWS($Z$2:Z2558),K2558:$L$6000,2,0),"")</f>
        <v/>
      </c>
      <c r="AA2558" t="str">
        <f>IFERROR(VLOOKUP(ROWS($AA$2:AA2558),K2558:$M$6000,3,0),"")</f>
        <v/>
      </c>
    </row>
    <row r="2559" spans="11:27" customFormat="1">
      <c r="K2559">
        <f>IF(ISNUMBER(SEARCH($A$3,L2559)),MAX($K$1:K2558)+1,0)</f>
        <v>0</v>
      </c>
      <c r="L2559" t="s">
        <v>2974</v>
      </c>
      <c r="M2559" t="s">
        <v>2973</v>
      </c>
      <c r="Z2559" s="32" t="str">
        <f>IFERROR(VLOOKUP(ROWS($Z$2:Z2559),K2559:$L$6000,2,0),"")</f>
        <v/>
      </c>
      <c r="AA2559" t="str">
        <f>IFERROR(VLOOKUP(ROWS($AA$2:AA2559),K2559:$M$6000,3,0),"")</f>
        <v/>
      </c>
    </row>
    <row r="2560" spans="11:27" customFormat="1">
      <c r="K2560">
        <f>IF(ISNUMBER(SEARCH($A$3,L2560)),MAX($K$1:K2559)+1,0)</f>
        <v>0</v>
      </c>
      <c r="L2560" t="s">
        <v>2972</v>
      </c>
      <c r="M2560" t="s">
        <v>2971</v>
      </c>
      <c r="Z2560" s="32" t="str">
        <f>IFERROR(VLOOKUP(ROWS($Z$2:Z2560),K2560:$L$6000,2,0),"")</f>
        <v/>
      </c>
      <c r="AA2560" t="str">
        <f>IFERROR(VLOOKUP(ROWS($AA$2:AA2560),K2560:$M$6000,3,0),"")</f>
        <v/>
      </c>
    </row>
    <row r="2561" spans="11:27" customFormat="1">
      <c r="K2561">
        <f>IF(ISNUMBER(SEARCH($A$3,L2561)),MAX($K$1:K2560)+1,0)</f>
        <v>0</v>
      </c>
      <c r="L2561" t="s">
        <v>2970</v>
      </c>
      <c r="M2561" t="s">
        <v>2969</v>
      </c>
      <c r="Z2561" s="32" t="str">
        <f>IFERROR(VLOOKUP(ROWS($Z$2:Z2561),K2561:$L$6000,2,0),"")</f>
        <v/>
      </c>
      <c r="AA2561" t="str">
        <f>IFERROR(VLOOKUP(ROWS($AA$2:AA2561),K2561:$M$6000,3,0),"")</f>
        <v/>
      </c>
    </row>
    <row r="2562" spans="11:27" customFormat="1">
      <c r="K2562">
        <f>IF(ISNUMBER(SEARCH($A$3,L2562)),MAX($K$1:K2561)+1,0)</f>
        <v>0</v>
      </c>
      <c r="L2562" t="s">
        <v>2967</v>
      </c>
      <c r="M2562" t="s">
        <v>2968</v>
      </c>
      <c r="Z2562" s="32" t="str">
        <f>IFERROR(VLOOKUP(ROWS($Z$2:Z2562),K2562:$L$6000,2,0),"")</f>
        <v/>
      </c>
      <c r="AA2562" t="str">
        <f>IFERROR(VLOOKUP(ROWS($AA$2:AA2562),K2562:$M$6000,3,0),"")</f>
        <v/>
      </c>
    </row>
    <row r="2563" spans="11:27" customFormat="1">
      <c r="K2563">
        <f>IF(ISNUMBER(SEARCH($A$3,L2563)),MAX($K$1:K2562)+1,0)</f>
        <v>0</v>
      </c>
      <c r="L2563" t="s">
        <v>2967</v>
      </c>
      <c r="M2563" t="s">
        <v>2966</v>
      </c>
      <c r="Z2563" s="32" t="str">
        <f>IFERROR(VLOOKUP(ROWS($Z$2:Z2563),K2563:$L$6000,2,0),"")</f>
        <v/>
      </c>
      <c r="AA2563" t="str">
        <f>IFERROR(VLOOKUP(ROWS($AA$2:AA2563),K2563:$M$6000,3,0),"")</f>
        <v/>
      </c>
    </row>
    <row r="2564" spans="11:27" customFormat="1">
      <c r="K2564">
        <f>IF(ISNUMBER(SEARCH($A$3,L2564)),MAX($K$1:K2563)+1,0)</f>
        <v>0</v>
      </c>
      <c r="L2564" t="s">
        <v>2964</v>
      </c>
      <c r="M2564" t="s">
        <v>2965</v>
      </c>
      <c r="Z2564" s="32" t="str">
        <f>IFERROR(VLOOKUP(ROWS($Z$2:Z2564),K2564:$L$6000,2,0),"")</f>
        <v/>
      </c>
      <c r="AA2564" t="str">
        <f>IFERROR(VLOOKUP(ROWS($AA$2:AA2564),K2564:$M$6000,3,0),"")</f>
        <v/>
      </c>
    </row>
    <row r="2565" spans="11:27" customFormat="1">
      <c r="K2565">
        <f>IF(ISNUMBER(SEARCH($A$3,L2565)),MAX($K$1:K2564)+1,0)</f>
        <v>0</v>
      </c>
      <c r="L2565" t="s">
        <v>2964</v>
      </c>
      <c r="M2565" t="s">
        <v>2963</v>
      </c>
      <c r="Z2565" s="32" t="str">
        <f>IFERROR(VLOOKUP(ROWS($Z$2:Z2565),K2565:$L$6000,2,0),"")</f>
        <v/>
      </c>
      <c r="AA2565" t="str">
        <f>IFERROR(VLOOKUP(ROWS($AA$2:AA2565),K2565:$M$6000,3,0),"")</f>
        <v/>
      </c>
    </row>
    <row r="2566" spans="11:27" customFormat="1">
      <c r="K2566">
        <f>IF(ISNUMBER(SEARCH($A$3,L2566)),MAX($K$1:K2565)+1,0)</f>
        <v>0</v>
      </c>
      <c r="L2566" t="s">
        <v>2962</v>
      </c>
      <c r="M2566" t="s">
        <v>2961</v>
      </c>
      <c r="Z2566" s="32" t="str">
        <f>IFERROR(VLOOKUP(ROWS($Z$2:Z2566),K2566:$L$6000,2,0),"")</f>
        <v/>
      </c>
      <c r="AA2566" t="str">
        <f>IFERROR(VLOOKUP(ROWS($AA$2:AA2566),K2566:$M$6000,3,0),"")</f>
        <v/>
      </c>
    </row>
    <row r="2567" spans="11:27" customFormat="1">
      <c r="K2567">
        <f>IF(ISNUMBER(SEARCH($A$3,L2567)),MAX($K$1:K2566)+1,0)</f>
        <v>0</v>
      </c>
      <c r="L2567" t="s">
        <v>2960</v>
      </c>
      <c r="M2567" t="s">
        <v>2959</v>
      </c>
      <c r="Z2567" s="32" t="str">
        <f>IFERROR(VLOOKUP(ROWS($Z$2:Z2567),K2567:$L$6000,2,0),"")</f>
        <v/>
      </c>
      <c r="AA2567" t="str">
        <f>IFERROR(VLOOKUP(ROWS($AA$2:AA2567),K2567:$M$6000,3,0),"")</f>
        <v/>
      </c>
    </row>
    <row r="2568" spans="11:27" customFormat="1">
      <c r="K2568">
        <f>IF(ISNUMBER(SEARCH($A$3,L2568)),MAX($K$1:K2567)+1,0)</f>
        <v>0</v>
      </c>
      <c r="L2568" t="s">
        <v>2958</v>
      </c>
      <c r="M2568" t="s">
        <v>2957</v>
      </c>
      <c r="Z2568" s="32" t="str">
        <f>IFERROR(VLOOKUP(ROWS($Z$2:Z2568),K2568:$L$6000,2,0),"")</f>
        <v/>
      </c>
      <c r="AA2568" t="str">
        <f>IFERROR(VLOOKUP(ROWS($AA$2:AA2568),K2568:$M$6000,3,0),"")</f>
        <v/>
      </c>
    </row>
    <row r="2569" spans="11:27" customFormat="1">
      <c r="K2569">
        <f>IF(ISNUMBER(SEARCH($A$3,L2569)),MAX($K$1:K2568)+1,0)</f>
        <v>0</v>
      </c>
      <c r="L2569" t="s">
        <v>2956</v>
      </c>
      <c r="M2569" t="s">
        <v>2955</v>
      </c>
      <c r="Z2569" s="32" t="str">
        <f>IFERROR(VLOOKUP(ROWS($Z$2:Z2569),K2569:$L$6000,2,0),"")</f>
        <v/>
      </c>
      <c r="AA2569" t="str">
        <f>IFERROR(VLOOKUP(ROWS($AA$2:AA2569),K2569:$M$6000,3,0),"")</f>
        <v/>
      </c>
    </row>
    <row r="2570" spans="11:27" customFormat="1">
      <c r="K2570">
        <f>IF(ISNUMBER(SEARCH($A$3,L2570)),MAX($K$1:K2569)+1,0)</f>
        <v>0</v>
      </c>
      <c r="L2570" t="s">
        <v>2954</v>
      </c>
      <c r="M2570" t="s">
        <v>2953</v>
      </c>
      <c r="Z2570" s="32" t="str">
        <f>IFERROR(VLOOKUP(ROWS($Z$2:Z2570),K2570:$L$6000,2,0),"")</f>
        <v/>
      </c>
      <c r="AA2570" t="str">
        <f>IFERROR(VLOOKUP(ROWS($AA$2:AA2570),K2570:$M$6000,3,0),"")</f>
        <v/>
      </c>
    </row>
    <row r="2571" spans="11:27" customFormat="1">
      <c r="K2571">
        <f>IF(ISNUMBER(SEARCH($A$3,L2571)),MAX($K$1:K2570)+1,0)</f>
        <v>0</v>
      </c>
      <c r="L2571" t="s">
        <v>2951</v>
      </c>
      <c r="M2571" t="s">
        <v>2952</v>
      </c>
      <c r="Z2571" s="32" t="str">
        <f>IFERROR(VLOOKUP(ROWS($Z$2:Z2571),K2571:$L$6000,2,0),"")</f>
        <v/>
      </c>
      <c r="AA2571" t="str">
        <f>IFERROR(VLOOKUP(ROWS($AA$2:AA2571),K2571:$M$6000,3,0),"")</f>
        <v/>
      </c>
    </row>
    <row r="2572" spans="11:27" customFormat="1">
      <c r="K2572">
        <f>IF(ISNUMBER(SEARCH($A$3,L2572)),MAX($K$1:K2571)+1,0)</f>
        <v>0</v>
      </c>
      <c r="L2572" t="s">
        <v>2951</v>
      </c>
      <c r="M2572" t="s">
        <v>2950</v>
      </c>
      <c r="Z2572" s="32" t="str">
        <f>IFERROR(VLOOKUP(ROWS($Z$2:Z2572),K2572:$L$6000,2,0),"")</f>
        <v/>
      </c>
      <c r="AA2572" t="str">
        <f>IFERROR(VLOOKUP(ROWS($AA$2:AA2572),K2572:$M$6000,3,0),"")</f>
        <v/>
      </c>
    </row>
    <row r="2573" spans="11:27" customFormat="1">
      <c r="K2573">
        <f>IF(ISNUMBER(SEARCH($A$3,L2573)),MAX($K$1:K2572)+1,0)</f>
        <v>0</v>
      </c>
      <c r="L2573" t="s">
        <v>2949</v>
      </c>
      <c r="M2573" t="s">
        <v>2948</v>
      </c>
      <c r="Z2573" s="32" t="str">
        <f>IFERROR(VLOOKUP(ROWS($Z$2:Z2573),K2573:$L$6000,2,0),"")</f>
        <v/>
      </c>
      <c r="AA2573" t="str">
        <f>IFERROR(VLOOKUP(ROWS($AA$2:AA2573),K2573:$M$6000,3,0),"")</f>
        <v/>
      </c>
    </row>
    <row r="2574" spans="11:27" customFormat="1">
      <c r="K2574">
        <f>IF(ISNUMBER(SEARCH($A$3,L2574)),MAX($K$1:K2573)+1,0)</f>
        <v>0</v>
      </c>
      <c r="L2574" t="s">
        <v>2947</v>
      </c>
      <c r="M2574" t="s">
        <v>2946</v>
      </c>
      <c r="Z2574" s="32" t="str">
        <f>IFERROR(VLOOKUP(ROWS($Z$2:Z2574),K2574:$L$6000,2,0),"")</f>
        <v/>
      </c>
      <c r="AA2574" t="str">
        <f>IFERROR(VLOOKUP(ROWS($AA$2:AA2574),K2574:$M$6000,3,0),"")</f>
        <v/>
      </c>
    </row>
    <row r="2575" spans="11:27" customFormat="1">
      <c r="K2575">
        <f>IF(ISNUMBER(SEARCH($A$3,L2575)),MAX($K$1:K2574)+1,0)</f>
        <v>0</v>
      </c>
      <c r="L2575" t="s">
        <v>2944</v>
      </c>
      <c r="M2575" t="s">
        <v>2945</v>
      </c>
      <c r="Z2575" s="32" t="str">
        <f>IFERROR(VLOOKUP(ROWS($Z$2:Z2575),K2575:$L$6000,2,0),"")</f>
        <v/>
      </c>
      <c r="AA2575" t="str">
        <f>IFERROR(VLOOKUP(ROWS($AA$2:AA2575),K2575:$M$6000,3,0),"")</f>
        <v/>
      </c>
    </row>
    <row r="2576" spans="11:27" customFormat="1">
      <c r="K2576">
        <f>IF(ISNUMBER(SEARCH($A$3,L2576)),MAX($K$1:K2575)+1,0)</f>
        <v>0</v>
      </c>
      <c r="L2576" t="s">
        <v>2944</v>
      </c>
      <c r="M2576" t="s">
        <v>2943</v>
      </c>
      <c r="Z2576" s="32" t="str">
        <f>IFERROR(VLOOKUP(ROWS($Z$2:Z2576),K2576:$L$6000,2,0),"")</f>
        <v/>
      </c>
      <c r="AA2576" t="str">
        <f>IFERROR(VLOOKUP(ROWS($AA$2:AA2576),K2576:$M$6000,3,0),"")</f>
        <v/>
      </c>
    </row>
    <row r="2577" spans="11:27" customFormat="1">
      <c r="K2577">
        <f>IF(ISNUMBER(SEARCH($A$3,L2577)),MAX($K$1:K2576)+1,0)</f>
        <v>0</v>
      </c>
      <c r="L2577" t="s">
        <v>2942</v>
      </c>
      <c r="M2577" t="s">
        <v>2941</v>
      </c>
      <c r="Z2577" s="32" t="str">
        <f>IFERROR(VLOOKUP(ROWS($Z$2:Z2577),K2577:$L$6000,2,0),"")</f>
        <v/>
      </c>
      <c r="AA2577" t="str">
        <f>IFERROR(VLOOKUP(ROWS($AA$2:AA2577),K2577:$M$6000,3,0),"")</f>
        <v/>
      </c>
    </row>
    <row r="2578" spans="11:27" customFormat="1">
      <c r="K2578">
        <f>IF(ISNUMBER(SEARCH($A$3,L2578)),MAX($K$1:K2577)+1,0)</f>
        <v>0</v>
      </c>
      <c r="L2578" t="s">
        <v>2939</v>
      </c>
      <c r="M2578" t="s">
        <v>2940</v>
      </c>
      <c r="Z2578" s="32" t="str">
        <f>IFERROR(VLOOKUP(ROWS($Z$2:Z2578),K2578:$L$6000,2,0),"")</f>
        <v/>
      </c>
      <c r="AA2578" t="str">
        <f>IFERROR(VLOOKUP(ROWS($AA$2:AA2578),K2578:$M$6000,3,0),"")</f>
        <v/>
      </c>
    </row>
    <row r="2579" spans="11:27" customFormat="1">
      <c r="K2579">
        <f>IF(ISNUMBER(SEARCH($A$3,L2579)),MAX($K$1:K2578)+1,0)</f>
        <v>0</v>
      </c>
      <c r="L2579" t="s">
        <v>2939</v>
      </c>
      <c r="M2579" t="s">
        <v>2938</v>
      </c>
      <c r="Z2579" s="32" t="str">
        <f>IFERROR(VLOOKUP(ROWS($Z$2:Z2579),K2579:$L$6000,2,0),"")</f>
        <v/>
      </c>
      <c r="AA2579" t="str">
        <f>IFERROR(VLOOKUP(ROWS($AA$2:AA2579),K2579:$M$6000,3,0),"")</f>
        <v/>
      </c>
    </row>
    <row r="2580" spans="11:27" customFormat="1">
      <c r="K2580">
        <f>IF(ISNUMBER(SEARCH($A$3,L2580)),MAX($K$1:K2579)+1,0)</f>
        <v>0</v>
      </c>
      <c r="L2580" t="s">
        <v>2937</v>
      </c>
      <c r="M2580" t="s">
        <v>2936</v>
      </c>
      <c r="Z2580" s="32" t="str">
        <f>IFERROR(VLOOKUP(ROWS($Z$2:Z2580),K2580:$L$6000,2,0),"")</f>
        <v/>
      </c>
      <c r="AA2580" t="str">
        <f>IFERROR(VLOOKUP(ROWS($AA$2:AA2580),K2580:$M$6000,3,0),"")</f>
        <v/>
      </c>
    </row>
    <row r="2581" spans="11:27" customFormat="1">
      <c r="K2581">
        <f>IF(ISNUMBER(SEARCH($A$3,L2581)),MAX($K$1:K2580)+1,0)</f>
        <v>0</v>
      </c>
      <c r="L2581" t="s">
        <v>2934</v>
      </c>
      <c r="M2581" t="s">
        <v>2935</v>
      </c>
      <c r="Z2581" s="32" t="str">
        <f>IFERROR(VLOOKUP(ROWS($Z$2:Z2581),K2581:$L$6000,2,0),"")</f>
        <v/>
      </c>
      <c r="AA2581" t="str">
        <f>IFERROR(VLOOKUP(ROWS($AA$2:AA2581),K2581:$M$6000,3,0),"")</f>
        <v/>
      </c>
    </row>
    <row r="2582" spans="11:27" customFormat="1">
      <c r="K2582">
        <f>IF(ISNUMBER(SEARCH($A$3,L2582)),MAX($K$1:K2581)+1,0)</f>
        <v>0</v>
      </c>
      <c r="L2582" t="s">
        <v>2934</v>
      </c>
      <c r="M2582" t="s">
        <v>2933</v>
      </c>
      <c r="Z2582" s="32" t="str">
        <f>IFERROR(VLOOKUP(ROWS($Z$2:Z2582),K2582:$L$6000,2,0),"")</f>
        <v/>
      </c>
      <c r="AA2582" t="str">
        <f>IFERROR(VLOOKUP(ROWS($AA$2:AA2582),K2582:$M$6000,3,0),"")</f>
        <v/>
      </c>
    </row>
    <row r="2583" spans="11:27" customFormat="1">
      <c r="K2583">
        <f>IF(ISNUMBER(SEARCH($A$3,L2583)),MAX($K$1:K2582)+1,0)</f>
        <v>0</v>
      </c>
      <c r="L2583" t="s">
        <v>2931</v>
      </c>
      <c r="M2583" t="s">
        <v>2932</v>
      </c>
      <c r="Z2583" s="32" t="str">
        <f>IFERROR(VLOOKUP(ROWS($Z$2:Z2583),K2583:$L$6000,2,0),"")</f>
        <v/>
      </c>
      <c r="AA2583" t="str">
        <f>IFERROR(VLOOKUP(ROWS($AA$2:AA2583),K2583:$M$6000,3,0),"")</f>
        <v/>
      </c>
    </row>
    <row r="2584" spans="11:27" customFormat="1">
      <c r="K2584">
        <f>IF(ISNUMBER(SEARCH($A$3,L2584)),MAX($K$1:K2583)+1,0)</f>
        <v>0</v>
      </c>
      <c r="L2584" t="s">
        <v>2931</v>
      </c>
      <c r="M2584" t="s">
        <v>2930</v>
      </c>
      <c r="Z2584" s="32" t="str">
        <f>IFERROR(VLOOKUP(ROWS($Z$2:Z2584),K2584:$L$6000,2,0),"")</f>
        <v/>
      </c>
      <c r="AA2584" t="str">
        <f>IFERROR(VLOOKUP(ROWS($AA$2:AA2584),K2584:$M$6000,3,0),"")</f>
        <v/>
      </c>
    </row>
    <row r="2585" spans="11:27" customFormat="1">
      <c r="K2585">
        <f>IF(ISNUMBER(SEARCH($A$3,L2585)),MAX($K$1:K2584)+1,0)</f>
        <v>0</v>
      </c>
      <c r="L2585" t="s">
        <v>2928</v>
      </c>
      <c r="M2585" t="s">
        <v>2929</v>
      </c>
      <c r="Z2585" s="32" t="str">
        <f>IFERROR(VLOOKUP(ROWS($Z$2:Z2585),K2585:$L$6000,2,0),"")</f>
        <v/>
      </c>
      <c r="AA2585" t="str">
        <f>IFERROR(VLOOKUP(ROWS($AA$2:AA2585),K2585:$M$6000,3,0),"")</f>
        <v/>
      </c>
    </row>
    <row r="2586" spans="11:27" customFormat="1">
      <c r="K2586">
        <f>IF(ISNUMBER(SEARCH($A$3,L2586)),MAX($K$1:K2585)+1,0)</f>
        <v>0</v>
      </c>
      <c r="L2586" t="s">
        <v>2928</v>
      </c>
      <c r="M2586" t="s">
        <v>2927</v>
      </c>
      <c r="Z2586" s="32" t="str">
        <f>IFERROR(VLOOKUP(ROWS($Z$2:Z2586),K2586:$L$6000,2,0),"")</f>
        <v/>
      </c>
      <c r="AA2586" t="str">
        <f>IFERROR(VLOOKUP(ROWS($AA$2:AA2586),K2586:$M$6000,3,0),"")</f>
        <v/>
      </c>
    </row>
    <row r="2587" spans="11:27" customFormat="1">
      <c r="K2587">
        <f>IF(ISNUMBER(SEARCH($A$3,L2587)),MAX($K$1:K2586)+1,0)</f>
        <v>0</v>
      </c>
      <c r="L2587" t="s">
        <v>2926</v>
      </c>
      <c r="M2587" t="s">
        <v>2925</v>
      </c>
      <c r="Z2587" s="32" t="str">
        <f>IFERROR(VLOOKUP(ROWS($Z$2:Z2587),K2587:$L$6000,2,0),"")</f>
        <v/>
      </c>
      <c r="AA2587" t="str">
        <f>IFERROR(VLOOKUP(ROWS($AA$2:AA2587),K2587:$M$6000,3,0),"")</f>
        <v/>
      </c>
    </row>
    <row r="2588" spans="11:27" customFormat="1">
      <c r="K2588">
        <f>IF(ISNUMBER(SEARCH($A$3,L2588)),MAX($K$1:K2587)+1,0)</f>
        <v>0</v>
      </c>
      <c r="L2588" t="s">
        <v>2923</v>
      </c>
      <c r="M2588" t="s">
        <v>2924</v>
      </c>
      <c r="Z2588" s="32" t="str">
        <f>IFERROR(VLOOKUP(ROWS($Z$2:Z2588),K2588:$L$6000,2,0),"")</f>
        <v/>
      </c>
      <c r="AA2588" t="str">
        <f>IFERROR(VLOOKUP(ROWS($AA$2:AA2588),K2588:$M$6000,3,0),"")</f>
        <v/>
      </c>
    </row>
    <row r="2589" spans="11:27" customFormat="1">
      <c r="K2589">
        <f>IF(ISNUMBER(SEARCH($A$3,L2589)),MAX($K$1:K2588)+1,0)</f>
        <v>0</v>
      </c>
      <c r="L2589" t="s">
        <v>2923</v>
      </c>
      <c r="M2589" t="s">
        <v>2922</v>
      </c>
      <c r="Z2589" s="32" t="str">
        <f>IFERROR(VLOOKUP(ROWS($Z$2:Z2589),K2589:$L$6000,2,0),"")</f>
        <v/>
      </c>
      <c r="AA2589" t="str">
        <f>IFERROR(VLOOKUP(ROWS($AA$2:AA2589),K2589:$M$6000,3,0),"")</f>
        <v/>
      </c>
    </row>
    <row r="2590" spans="11:27" customFormat="1">
      <c r="K2590">
        <f>IF(ISNUMBER(SEARCH($A$3,L2590)),MAX($K$1:K2589)+1,0)</f>
        <v>0</v>
      </c>
      <c r="L2590" t="s">
        <v>2921</v>
      </c>
      <c r="M2590" t="s">
        <v>2920</v>
      </c>
      <c r="Z2590" s="32" t="str">
        <f>IFERROR(VLOOKUP(ROWS($Z$2:Z2590),K2590:$L$6000,2,0),"")</f>
        <v/>
      </c>
      <c r="AA2590" t="str">
        <f>IFERROR(VLOOKUP(ROWS($AA$2:AA2590),K2590:$M$6000,3,0),"")</f>
        <v/>
      </c>
    </row>
    <row r="2591" spans="11:27" customFormat="1">
      <c r="K2591">
        <f>IF(ISNUMBER(SEARCH($A$3,L2591)),MAX($K$1:K2590)+1,0)</f>
        <v>0</v>
      </c>
      <c r="L2591" t="s">
        <v>2919</v>
      </c>
      <c r="M2591" t="s">
        <v>2918</v>
      </c>
      <c r="Z2591" s="32" t="str">
        <f>IFERROR(VLOOKUP(ROWS($Z$2:Z2591),K2591:$L$6000,2,0),"")</f>
        <v/>
      </c>
      <c r="AA2591" t="str">
        <f>IFERROR(VLOOKUP(ROWS($AA$2:AA2591),K2591:$M$6000,3,0),"")</f>
        <v/>
      </c>
    </row>
    <row r="2592" spans="11:27" customFormat="1">
      <c r="K2592">
        <f>IF(ISNUMBER(SEARCH($A$3,L2592)),MAX($K$1:K2591)+1,0)</f>
        <v>0</v>
      </c>
      <c r="L2592" t="s">
        <v>2916</v>
      </c>
      <c r="M2592" t="s">
        <v>2917</v>
      </c>
      <c r="Z2592" s="32" t="str">
        <f>IFERROR(VLOOKUP(ROWS($Z$2:Z2592),K2592:$L$6000,2,0),"")</f>
        <v/>
      </c>
      <c r="AA2592" t="str">
        <f>IFERROR(VLOOKUP(ROWS($AA$2:AA2592),K2592:$M$6000,3,0),"")</f>
        <v/>
      </c>
    </row>
    <row r="2593" spans="11:27" customFormat="1">
      <c r="K2593">
        <f>IF(ISNUMBER(SEARCH($A$3,L2593)),MAX($K$1:K2592)+1,0)</f>
        <v>0</v>
      </c>
      <c r="L2593" t="s">
        <v>2916</v>
      </c>
      <c r="M2593" t="s">
        <v>2915</v>
      </c>
      <c r="Z2593" s="32" t="str">
        <f>IFERROR(VLOOKUP(ROWS($Z$2:Z2593),K2593:$L$6000,2,0),"")</f>
        <v/>
      </c>
      <c r="AA2593" t="str">
        <f>IFERROR(VLOOKUP(ROWS($AA$2:AA2593),K2593:$M$6000,3,0),"")</f>
        <v/>
      </c>
    </row>
    <row r="2594" spans="11:27" customFormat="1">
      <c r="K2594">
        <f>IF(ISNUMBER(SEARCH($A$3,L2594)),MAX($K$1:K2593)+1,0)</f>
        <v>0</v>
      </c>
      <c r="L2594" t="s">
        <v>2913</v>
      </c>
      <c r="M2594" t="s">
        <v>2914</v>
      </c>
      <c r="Z2594" s="32" t="str">
        <f>IFERROR(VLOOKUP(ROWS($Z$2:Z2594),K2594:$L$6000,2,0),"")</f>
        <v/>
      </c>
      <c r="AA2594" t="str">
        <f>IFERROR(VLOOKUP(ROWS($AA$2:AA2594),K2594:$M$6000,3,0),"")</f>
        <v/>
      </c>
    </row>
    <row r="2595" spans="11:27" customFormat="1">
      <c r="K2595">
        <f>IF(ISNUMBER(SEARCH($A$3,L2595)),MAX($K$1:K2594)+1,0)</f>
        <v>0</v>
      </c>
      <c r="L2595" t="s">
        <v>2913</v>
      </c>
      <c r="M2595" t="s">
        <v>2912</v>
      </c>
      <c r="Z2595" s="32" t="str">
        <f>IFERROR(VLOOKUP(ROWS($Z$2:Z2595),K2595:$L$6000,2,0),"")</f>
        <v/>
      </c>
      <c r="AA2595" t="str">
        <f>IFERROR(VLOOKUP(ROWS($AA$2:AA2595),K2595:$M$6000,3,0),"")</f>
        <v/>
      </c>
    </row>
    <row r="2596" spans="11:27" customFormat="1">
      <c r="K2596">
        <f>IF(ISNUMBER(SEARCH($A$3,L2596)),MAX($K$1:K2595)+1,0)</f>
        <v>0</v>
      </c>
      <c r="L2596" t="s">
        <v>2911</v>
      </c>
      <c r="M2596" t="s">
        <v>2910</v>
      </c>
      <c r="Z2596" s="32" t="str">
        <f>IFERROR(VLOOKUP(ROWS($Z$2:Z2596),K2596:$L$6000,2,0),"")</f>
        <v/>
      </c>
      <c r="AA2596" t="str">
        <f>IFERROR(VLOOKUP(ROWS($AA$2:AA2596),K2596:$M$6000,3,0),"")</f>
        <v/>
      </c>
    </row>
    <row r="2597" spans="11:27" customFormat="1">
      <c r="K2597">
        <f>IF(ISNUMBER(SEARCH($A$3,L2597)),MAX($K$1:K2596)+1,0)</f>
        <v>0</v>
      </c>
      <c r="L2597" t="s">
        <v>2908</v>
      </c>
      <c r="M2597" t="s">
        <v>2909</v>
      </c>
      <c r="Z2597" s="32" t="str">
        <f>IFERROR(VLOOKUP(ROWS($Z$2:Z2597),K2597:$L$6000,2,0),"")</f>
        <v/>
      </c>
      <c r="AA2597" t="str">
        <f>IFERROR(VLOOKUP(ROWS($AA$2:AA2597),K2597:$M$6000,3,0),"")</f>
        <v/>
      </c>
    </row>
    <row r="2598" spans="11:27" customFormat="1">
      <c r="K2598">
        <f>IF(ISNUMBER(SEARCH($A$3,L2598)),MAX($K$1:K2597)+1,0)</f>
        <v>0</v>
      </c>
      <c r="L2598" t="s">
        <v>2908</v>
      </c>
      <c r="M2598" t="s">
        <v>2907</v>
      </c>
      <c r="Z2598" s="32" t="str">
        <f>IFERROR(VLOOKUP(ROWS($Z$2:Z2598),K2598:$L$6000,2,0),"")</f>
        <v/>
      </c>
      <c r="AA2598" t="str">
        <f>IFERROR(VLOOKUP(ROWS($AA$2:AA2598),K2598:$M$6000,3,0),"")</f>
        <v/>
      </c>
    </row>
    <row r="2599" spans="11:27" customFormat="1">
      <c r="K2599">
        <f>IF(ISNUMBER(SEARCH($A$3,L2599)),MAX($K$1:K2598)+1,0)</f>
        <v>0</v>
      </c>
      <c r="L2599" t="s">
        <v>2905</v>
      </c>
      <c r="M2599" t="s">
        <v>2906</v>
      </c>
      <c r="Z2599" s="32" t="str">
        <f>IFERROR(VLOOKUP(ROWS($Z$2:Z2599),K2599:$L$6000,2,0),"")</f>
        <v/>
      </c>
      <c r="AA2599" t="str">
        <f>IFERROR(VLOOKUP(ROWS($AA$2:AA2599),K2599:$M$6000,3,0),"")</f>
        <v/>
      </c>
    </row>
    <row r="2600" spans="11:27" customFormat="1">
      <c r="K2600">
        <f>IF(ISNUMBER(SEARCH($A$3,L2600)),MAX($K$1:K2599)+1,0)</f>
        <v>0</v>
      </c>
      <c r="L2600" t="s">
        <v>2905</v>
      </c>
      <c r="M2600" t="s">
        <v>2904</v>
      </c>
      <c r="Z2600" s="32" t="str">
        <f>IFERROR(VLOOKUP(ROWS($Z$2:Z2600),K2600:$L$6000,2,0),"")</f>
        <v/>
      </c>
      <c r="AA2600" t="str">
        <f>IFERROR(VLOOKUP(ROWS($AA$2:AA2600),K2600:$M$6000,3,0),"")</f>
        <v/>
      </c>
    </row>
    <row r="2601" spans="11:27" customFormat="1">
      <c r="K2601">
        <f>IF(ISNUMBER(SEARCH($A$3,L2601)),MAX($K$1:K2600)+1,0)</f>
        <v>0</v>
      </c>
      <c r="L2601" t="s">
        <v>2902</v>
      </c>
      <c r="M2601" t="s">
        <v>2903</v>
      </c>
      <c r="Z2601" s="32" t="str">
        <f>IFERROR(VLOOKUP(ROWS($Z$2:Z2601),K2601:$L$6000,2,0),"")</f>
        <v/>
      </c>
      <c r="AA2601" t="str">
        <f>IFERROR(VLOOKUP(ROWS($AA$2:AA2601),K2601:$M$6000,3,0),"")</f>
        <v/>
      </c>
    </row>
    <row r="2602" spans="11:27" customFormat="1">
      <c r="K2602">
        <f>IF(ISNUMBER(SEARCH($A$3,L2602)),MAX($K$1:K2601)+1,0)</f>
        <v>0</v>
      </c>
      <c r="L2602" t="s">
        <v>2902</v>
      </c>
      <c r="M2602" t="s">
        <v>2901</v>
      </c>
      <c r="Z2602" s="32" t="str">
        <f>IFERROR(VLOOKUP(ROWS($Z$2:Z2602),K2602:$L$6000,2,0),"")</f>
        <v/>
      </c>
      <c r="AA2602" t="str">
        <f>IFERROR(VLOOKUP(ROWS($AA$2:AA2602),K2602:$M$6000,3,0),"")</f>
        <v/>
      </c>
    </row>
    <row r="2603" spans="11:27" customFormat="1">
      <c r="K2603">
        <f>IF(ISNUMBER(SEARCH($A$3,L2603)),MAX($K$1:K2602)+1,0)</f>
        <v>0</v>
      </c>
      <c r="L2603" t="s">
        <v>2900</v>
      </c>
      <c r="M2603" t="s">
        <v>2899</v>
      </c>
      <c r="Z2603" s="32" t="str">
        <f>IFERROR(VLOOKUP(ROWS($Z$2:Z2603),K2603:$L$6000,2,0),"")</f>
        <v/>
      </c>
      <c r="AA2603" t="str">
        <f>IFERROR(VLOOKUP(ROWS($AA$2:AA2603),K2603:$M$6000,3,0),"")</f>
        <v/>
      </c>
    </row>
    <row r="2604" spans="11:27" customFormat="1">
      <c r="K2604">
        <f>IF(ISNUMBER(SEARCH($A$3,L2604)),MAX($K$1:K2603)+1,0)</f>
        <v>0</v>
      </c>
      <c r="L2604" t="s">
        <v>2898</v>
      </c>
      <c r="M2604" t="s">
        <v>2897</v>
      </c>
      <c r="Z2604" s="32" t="str">
        <f>IFERROR(VLOOKUP(ROWS($Z$2:Z2604),K2604:$L$6000,2,0),"")</f>
        <v/>
      </c>
      <c r="AA2604" t="str">
        <f>IFERROR(VLOOKUP(ROWS($AA$2:AA2604),K2604:$M$6000,3,0),"")</f>
        <v/>
      </c>
    </row>
    <row r="2605" spans="11:27" customFormat="1">
      <c r="K2605">
        <f>IF(ISNUMBER(SEARCH($A$3,L2605)),MAX($K$1:K2604)+1,0)</f>
        <v>0</v>
      </c>
      <c r="L2605" t="s">
        <v>2895</v>
      </c>
      <c r="M2605" t="s">
        <v>2896</v>
      </c>
      <c r="Z2605" s="32" t="str">
        <f>IFERROR(VLOOKUP(ROWS($Z$2:Z2605),K2605:$L$6000,2,0),"")</f>
        <v/>
      </c>
      <c r="AA2605" t="str">
        <f>IFERROR(VLOOKUP(ROWS($AA$2:AA2605),K2605:$M$6000,3,0),"")</f>
        <v/>
      </c>
    </row>
    <row r="2606" spans="11:27" customFormat="1">
      <c r="K2606">
        <f>IF(ISNUMBER(SEARCH($A$3,L2606)),MAX($K$1:K2605)+1,0)</f>
        <v>0</v>
      </c>
      <c r="L2606" t="s">
        <v>2895</v>
      </c>
      <c r="M2606" t="s">
        <v>2894</v>
      </c>
      <c r="Z2606" s="32" t="str">
        <f>IFERROR(VLOOKUP(ROWS($Z$2:Z2606),K2606:$L$6000,2,0),"")</f>
        <v/>
      </c>
      <c r="AA2606" t="str">
        <f>IFERROR(VLOOKUP(ROWS($AA$2:AA2606),K2606:$M$6000,3,0),"")</f>
        <v/>
      </c>
    </row>
    <row r="2607" spans="11:27" customFormat="1">
      <c r="K2607">
        <f>IF(ISNUMBER(SEARCH($A$3,L2607)),MAX($K$1:K2606)+1,0)</f>
        <v>0</v>
      </c>
      <c r="L2607" t="s">
        <v>2893</v>
      </c>
      <c r="M2607" t="s">
        <v>2892</v>
      </c>
      <c r="Z2607" s="32" t="str">
        <f>IFERROR(VLOOKUP(ROWS($Z$2:Z2607),K2607:$L$6000,2,0),"")</f>
        <v/>
      </c>
      <c r="AA2607" t="str">
        <f>IFERROR(VLOOKUP(ROWS($AA$2:AA2607),K2607:$M$6000,3,0),"")</f>
        <v/>
      </c>
    </row>
    <row r="2608" spans="11:27" customFormat="1">
      <c r="K2608">
        <f>IF(ISNUMBER(SEARCH($A$3,L2608)),MAX($K$1:K2607)+1,0)</f>
        <v>0</v>
      </c>
      <c r="L2608" t="s">
        <v>2891</v>
      </c>
      <c r="M2608" t="s">
        <v>2890</v>
      </c>
      <c r="Z2608" s="32" t="str">
        <f>IFERROR(VLOOKUP(ROWS($Z$2:Z2608),K2608:$L$6000,2,0),"")</f>
        <v/>
      </c>
      <c r="AA2608" t="str">
        <f>IFERROR(VLOOKUP(ROWS($AA$2:AA2608),K2608:$M$6000,3,0),"")</f>
        <v/>
      </c>
    </row>
    <row r="2609" spans="11:27" customFormat="1">
      <c r="K2609">
        <f>IF(ISNUMBER(SEARCH($A$3,L2609)),MAX($K$1:K2608)+1,0)</f>
        <v>0</v>
      </c>
      <c r="L2609" t="s">
        <v>2889</v>
      </c>
      <c r="M2609" t="s">
        <v>2888</v>
      </c>
      <c r="Z2609" s="32" t="str">
        <f>IFERROR(VLOOKUP(ROWS($Z$2:Z2609),K2609:$L$6000,2,0),"")</f>
        <v/>
      </c>
      <c r="AA2609" t="str">
        <f>IFERROR(VLOOKUP(ROWS($AA$2:AA2609),K2609:$M$6000,3,0),"")</f>
        <v/>
      </c>
    </row>
    <row r="2610" spans="11:27" customFormat="1">
      <c r="K2610">
        <f>IF(ISNUMBER(SEARCH($A$3,L2610)),MAX($K$1:K2609)+1,0)</f>
        <v>0</v>
      </c>
      <c r="L2610" t="s">
        <v>2887</v>
      </c>
      <c r="M2610" t="s">
        <v>2886</v>
      </c>
      <c r="Z2610" s="32" t="str">
        <f>IFERROR(VLOOKUP(ROWS($Z$2:Z2610),K2610:$L$6000,2,0),"")</f>
        <v/>
      </c>
      <c r="AA2610" t="str">
        <f>IFERROR(VLOOKUP(ROWS($AA$2:AA2610),K2610:$M$6000,3,0),"")</f>
        <v/>
      </c>
    </row>
    <row r="2611" spans="11:27" customFormat="1">
      <c r="K2611">
        <f>IF(ISNUMBER(SEARCH($A$3,L2611)),MAX($K$1:K2610)+1,0)</f>
        <v>0</v>
      </c>
      <c r="L2611" t="s">
        <v>2885</v>
      </c>
      <c r="M2611" t="s">
        <v>2884</v>
      </c>
      <c r="Z2611" s="32" t="str">
        <f>IFERROR(VLOOKUP(ROWS($Z$2:Z2611),K2611:$L$6000,2,0),"")</f>
        <v/>
      </c>
      <c r="AA2611" t="str">
        <f>IFERROR(VLOOKUP(ROWS($AA$2:AA2611),K2611:$M$6000,3,0),"")</f>
        <v/>
      </c>
    </row>
    <row r="2612" spans="11:27" customFormat="1">
      <c r="K2612">
        <f>IF(ISNUMBER(SEARCH($A$3,L2612)),MAX($K$1:K2611)+1,0)</f>
        <v>0</v>
      </c>
      <c r="L2612" t="s">
        <v>2883</v>
      </c>
      <c r="M2612" t="s">
        <v>2882</v>
      </c>
      <c r="Z2612" s="32" t="str">
        <f>IFERROR(VLOOKUP(ROWS($Z$2:Z2612),K2612:$L$6000,2,0),"")</f>
        <v/>
      </c>
      <c r="AA2612" t="str">
        <f>IFERROR(VLOOKUP(ROWS($AA$2:AA2612),K2612:$M$6000,3,0),"")</f>
        <v/>
      </c>
    </row>
    <row r="2613" spans="11:27" customFormat="1">
      <c r="K2613">
        <f>IF(ISNUMBER(SEARCH($A$3,L2613)),MAX($K$1:K2612)+1,0)</f>
        <v>0</v>
      </c>
      <c r="L2613" t="s">
        <v>2881</v>
      </c>
      <c r="M2613" t="s">
        <v>2880</v>
      </c>
      <c r="Z2613" s="32" t="str">
        <f>IFERROR(VLOOKUP(ROWS($Z$2:Z2613),K2613:$L$6000,2,0),"")</f>
        <v/>
      </c>
      <c r="AA2613" t="str">
        <f>IFERROR(VLOOKUP(ROWS($AA$2:AA2613),K2613:$M$6000,3,0),"")</f>
        <v/>
      </c>
    </row>
    <row r="2614" spans="11:27" customFormat="1">
      <c r="K2614">
        <f>IF(ISNUMBER(SEARCH($A$3,L2614)),MAX($K$1:K2613)+1,0)</f>
        <v>0</v>
      </c>
      <c r="L2614" t="s">
        <v>2879</v>
      </c>
      <c r="M2614" t="s">
        <v>2878</v>
      </c>
      <c r="Z2614" s="32" t="str">
        <f>IFERROR(VLOOKUP(ROWS($Z$2:Z2614),K2614:$L$6000,2,0),"")</f>
        <v/>
      </c>
      <c r="AA2614" t="str">
        <f>IFERROR(VLOOKUP(ROWS($AA$2:AA2614),K2614:$M$6000,3,0),"")</f>
        <v/>
      </c>
    </row>
    <row r="2615" spans="11:27" customFormat="1">
      <c r="K2615">
        <f>IF(ISNUMBER(SEARCH($A$3,L2615)),MAX($K$1:K2614)+1,0)</f>
        <v>0</v>
      </c>
      <c r="L2615" t="s">
        <v>2877</v>
      </c>
      <c r="M2615" t="s">
        <v>2876</v>
      </c>
      <c r="Z2615" s="32" t="str">
        <f>IFERROR(VLOOKUP(ROWS($Z$2:Z2615),K2615:$L$6000,2,0),"")</f>
        <v/>
      </c>
      <c r="AA2615" t="str">
        <f>IFERROR(VLOOKUP(ROWS($AA$2:AA2615),K2615:$M$6000,3,0),"")</f>
        <v/>
      </c>
    </row>
    <row r="2616" spans="11:27" customFormat="1">
      <c r="K2616">
        <f>IF(ISNUMBER(SEARCH($A$3,L2616)),MAX($K$1:K2615)+1,0)</f>
        <v>0</v>
      </c>
      <c r="L2616" t="s">
        <v>2875</v>
      </c>
      <c r="M2616" t="s">
        <v>2874</v>
      </c>
      <c r="Z2616" s="32" t="str">
        <f>IFERROR(VLOOKUP(ROWS($Z$2:Z2616),K2616:$L$6000,2,0),"")</f>
        <v/>
      </c>
      <c r="AA2616" t="str">
        <f>IFERROR(VLOOKUP(ROWS($AA$2:AA2616),K2616:$M$6000,3,0),"")</f>
        <v/>
      </c>
    </row>
    <row r="2617" spans="11:27" customFormat="1">
      <c r="K2617">
        <f>IF(ISNUMBER(SEARCH($A$3,L2617)),MAX($K$1:K2616)+1,0)</f>
        <v>0</v>
      </c>
      <c r="L2617" t="s">
        <v>2873</v>
      </c>
      <c r="M2617" t="s">
        <v>2872</v>
      </c>
      <c r="Z2617" s="32" t="str">
        <f>IFERROR(VLOOKUP(ROWS($Z$2:Z2617),K2617:$L$6000,2,0),"")</f>
        <v/>
      </c>
      <c r="AA2617" t="str">
        <f>IFERROR(VLOOKUP(ROWS($AA$2:AA2617),K2617:$M$6000,3,0),"")</f>
        <v/>
      </c>
    </row>
    <row r="2618" spans="11:27" customFormat="1">
      <c r="K2618">
        <f>IF(ISNUMBER(SEARCH($A$3,L2618)),MAX($K$1:K2617)+1,0)</f>
        <v>0</v>
      </c>
      <c r="L2618" t="s">
        <v>2871</v>
      </c>
      <c r="M2618" t="s">
        <v>2870</v>
      </c>
      <c r="Z2618" s="32" t="str">
        <f>IFERROR(VLOOKUP(ROWS($Z$2:Z2618),K2618:$L$6000,2,0),"")</f>
        <v/>
      </c>
      <c r="AA2618" t="str">
        <f>IFERROR(VLOOKUP(ROWS($AA$2:AA2618),K2618:$M$6000,3,0),"")</f>
        <v/>
      </c>
    </row>
    <row r="2619" spans="11:27" customFormat="1">
      <c r="K2619">
        <f>IF(ISNUMBER(SEARCH($A$3,L2619)),MAX($K$1:K2618)+1,0)</f>
        <v>0</v>
      </c>
      <c r="L2619" t="s">
        <v>2869</v>
      </c>
      <c r="M2619" t="s">
        <v>2868</v>
      </c>
      <c r="Z2619" s="32" t="str">
        <f>IFERROR(VLOOKUP(ROWS($Z$2:Z2619),K2619:$L$6000,2,0),"")</f>
        <v/>
      </c>
      <c r="AA2619" t="str">
        <f>IFERROR(VLOOKUP(ROWS($AA$2:AA2619),K2619:$M$6000,3,0),"")</f>
        <v/>
      </c>
    </row>
    <row r="2620" spans="11:27" customFormat="1">
      <c r="K2620">
        <f>IF(ISNUMBER(SEARCH($A$3,L2620)),MAX($K$1:K2619)+1,0)</f>
        <v>0</v>
      </c>
      <c r="L2620" t="s">
        <v>2867</v>
      </c>
      <c r="M2620" t="s">
        <v>2866</v>
      </c>
      <c r="Z2620" s="32" t="str">
        <f>IFERROR(VLOOKUP(ROWS($Z$2:Z2620),K2620:$L$6000,2,0),"")</f>
        <v/>
      </c>
      <c r="AA2620" t="str">
        <f>IFERROR(VLOOKUP(ROWS($AA$2:AA2620),K2620:$M$6000,3,0),"")</f>
        <v/>
      </c>
    </row>
    <row r="2621" spans="11:27" customFormat="1">
      <c r="K2621">
        <f>IF(ISNUMBER(SEARCH($A$3,L2621)),MAX($K$1:K2620)+1,0)</f>
        <v>0</v>
      </c>
      <c r="L2621" t="s">
        <v>2865</v>
      </c>
      <c r="M2621" t="s">
        <v>2864</v>
      </c>
      <c r="Z2621" s="32" t="str">
        <f>IFERROR(VLOOKUP(ROWS($Z$2:Z2621),K2621:$L$6000,2,0),"")</f>
        <v/>
      </c>
      <c r="AA2621" t="str">
        <f>IFERROR(VLOOKUP(ROWS($AA$2:AA2621),K2621:$M$6000,3,0),"")</f>
        <v/>
      </c>
    </row>
    <row r="2622" spans="11:27" customFormat="1">
      <c r="K2622">
        <f>IF(ISNUMBER(SEARCH($A$3,L2622)),MAX($K$1:K2621)+1,0)</f>
        <v>0</v>
      </c>
      <c r="L2622" t="s">
        <v>2863</v>
      </c>
      <c r="M2622" t="s">
        <v>2862</v>
      </c>
      <c r="Z2622" s="32" t="str">
        <f>IFERROR(VLOOKUP(ROWS($Z$2:Z2622),K2622:$L$6000,2,0),"")</f>
        <v/>
      </c>
      <c r="AA2622" t="str">
        <f>IFERROR(VLOOKUP(ROWS($AA$2:AA2622),K2622:$M$6000,3,0),"")</f>
        <v/>
      </c>
    </row>
    <row r="2623" spans="11:27" customFormat="1">
      <c r="K2623">
        <f>IF(ISNUMBER(SEARCH($A$3,L2623)),MAX($K$1:K2622)+1,0)</f>
        <v>0</v>
      </c>
      <c r="L2623" t="s">
        <v>2861</v>
      </c>
      <c r="M2623" t="s">
        <v>2860</v>
      </c>
      <c r="Z2623" s="32" t="str">
        <f>IFERROR(VLOOKUP(ROWS($Z$2:Z2623),K2623:$L$6000,2,0),"")</f>
        <v/>
      </c>
      <c r="AA2623" t="str">
        <f>IFERROR(VLOOKUP(ROWS($AA$2:AA2623),K2623:$M$6000,3,0),"")</f>
        <v/>
      </c>
    </row>
    <row r="2624" spans="11:27" customFormat="1">
      <c r="K2624">
        <f>IF(ISNUMBER(SEARCH($A$3,L2624)),MAX($K$1:K2623)+1,0)</f>
        <v>0</v>
      </c>
      <c r="L2624" t="s">
        <v>2858</v>
      </c>
      <c r="M2624" t="s">
        <v>2859</v>
      </c>
      <c r="Z2624" s="32" t="str">
        <f>IFERROR(VLOOKUP(ROWS($Z$2:Z2624),K2624:$L$6000,2,0),"")</f>
        <v/>
      </c>
      <c r="AA2624" t="str">
        <f>IFERROR(VLOOKUP(ROWS($AA$2:AA2624),K2624:$M$6000,3,0),"")</f>
        <v/>
      </c>
    </row>
    <row r="2625" spans="11:27" customFormat="1">
      <c r="K2625">
        <f>IF(ISNUMBER(SEARCH($A$3,L2625)),MAX($K$1:K2624)+1,0)</f>
        <v>0</v>
      </c>
      <c r="L2625" t="s">
        <v>2858</v>
      </c>
      <c r="M2625" t="s">
        <v>2857</v>
      </c>
      <c r="Z2625" s="32" t="str">
        <f>IFERROR(VLOOKUP(ROWS($Z$2:Z2625),K2625:$L$6000,2,0),"")</f>
        <v/>
      </c>
      <c r="AA2625" t="str">
        <f>IFERROR(VLOOKUP(ROWS($AA$2:AA2625),K2625:$M$6000,3,0),"")</f>
        <v/>
      </c>
    </row>
    <row r="2626" spans="11:27" customFormat="1">
      <c r="K2626">
        <f>IF(ISNUMBER(SEARCH($A$3,L2626)),MAX($K$1:K2625)+1,0)</f>
        <v>0</v>
      </c>
      <c r="L2626" t="s">
        <v>2855</v>
      </c>
      <c r="M2626" t="s">
        <v>2856</v>
      </c>
      <c r="Z2626" s="32" t="str">
        <f>IFERROR(VLOOKUP(ROWS($Z$2:Z2626),K2626:$L$6000,2,0),"")</f>
        <v/>
      </c>
      <c r="AA2626" t="str">
        <f>IFERROR(VLOOKUP(ROWS($AA$2:AA2626),K2626:$M$6000,3,0),"")</f>
        <v/>
      </c>
    </row>
    <row r="2627" spans="11:27" customFormat="1">
      <c r="K2627">
        <f>IF(ISNUMBER(SEARCH($A$3,L2627)),MAX($K$1:K2626)+1,0)</f>
        <v>0</v>
      </c>
      <c r="L2627" t="s">
        <v>2855</v>
      </c>
      <c r="M2627" t="s">
        <v>2854</v>
      </c>
      <c r="Z2627" s="32" t="str">
        <f>IFERROR(VLOOKUP(ROWS($Z$2:Z2627),K2627:$L$6000,2,0),"")</f>
        <v/>
      </c>
      <c r="AA2627" t="str">
        <f>IFERROR(VLOOKUP(ROWS($AA$2:AA2627),K2627:$M$6000,3,0),"")</f>
        <v/>
      </c>
    </row>
    <row r="2628" spans="11:27" customFormat="1">
      <c r="K2628">
        <f>IF(ISNUMBER(SEARCH($A$3,L2628)),MAX($K$1:K2627)+1,0)</f>
        <v>0</v>
      </c>
      <c r="L2628" t="s">
        <v>2853</v>
      </c>
      <c r="M2628" t="s">
        <v>2852</v>
      </c>
      <c r="Z2628" s="32" t="str">
        <f>IFERROR(VLOOKUP(ROWS($Z$2:Z2628),K2628:$L$6000,2,0),"")</f>
        <v/>
      </c>
      <c r="AA2628" t="str">
        <f>IFERROR(VLOOKUP(ROWS($AA$2:AA2628),K2628:$M$6000,3,0),"")</f>
        <v/>
      </c>
    </row>
    <row r="2629" spans="11:27" customFormat="1">
      <c r="K2629">
        <f>IF(ISNUMBER(SEARCH($A$3,L2629)),MAX($K$1:K2628)+1,0)</f>
        <v>0</v>
      </c>
      <c r="L2629" t="s">
        <v>2851</v>
      </c>
      <c r="M2629" t="s">
        <v>2850</v>
      </c>
      <c r="Z2629" s="32" t="str">
        <f>IFERROR(VLOOKUP(ROWS($Z$2:Z2629),K2629:$L$6000,2,0),"")</f>
        <v/>
      </c>
      <c r="AA2629" t="str">
        <f>IFERROR(VLOOKUP(ROWS($AA$2:AA2629),K2629:$M$6000,3,0),"")</f>
        <v/>
      </c>
    </row>
    <row r="2630" spans="11:27" customFormat="1">
      <c r="K2630">
        <f>IF(ISNUMBER(SEARCH($A$3,L2630)),MAX($K$1:K2629)+1,0)</f>
        <v>0</v>
      </c>
      <c r="L2630" t="s">
        <v>2848</v>
      </c>
      <c r="M2630" t="s">
        <v>2849</v>
      </c>
      <c r="Z2630" s="32" t="str">
        <f>IFERROR(VLOOKUP(ROWS($Z$2:Z2630),K2630:$L$6000,2,0),"")</f>
        <v/>
      </c>
      <c r="AA2630" t="str">
        <f>IFERROR(VLOOKUP(ROWS($AA$2:AA2630),K2630:$M$6000,3,0),"")</f>
        <v/>
      </c>
    </row>
    <row r="2631" spans="11:27" customFormat="1">
      <c r="K2631">
        <f>IF(ISNUMBER(SEARCH($A$3,L2631)),MAX($K$1:K2630)+1,0)</f>
        <v>0</v>
      </c>
      <c r="L2631" t="s">
        <v>2848</v>
      </c>
      <c r="M2631" t="s">
        <v>2847</v>
      </c>
      <c r="Z2631" s="32" t="str">
        <f>IFERROR(VLOOKUP(ROWS($Z$2:Z2631),K2631:$L$6000,2,0),"")</f>
        <v/>
      </c>
      <c r="AA2631" t="str">
        <f>IFERROR(VLOOKUP(ROWS($AA$2:AA2631),K2631:$M$6000,3,0),"")</f>
        <v/>
      </c>
    </row>
    <row r="2632" spans="11:27" customFormat="1">
      <c r="K2632">
        <f>IF(ISNUMBER(SEARCH($A$3,L2632)),MAX($K$1:K2631)+1,0)</f>
        <v>0</v>
      </c>
      <c r="L2632" t="s">
        <v>2846</v>
      </c>
      <c r="M2632" t="s">
        <v>2845</v>
      </c>
      <c r="Z2632" s="32" t="str">
        <f>IFERROR(VLOOKUP(ROWS($Z$2:Z2632),K2632:$L$6000,2,0),"")</f>
        <v/>
      </c>
      <c r="AA2632" t="str">
        <f>IFERROR(VLOOKUP(ROWS($AA$2:AA2632),K2632:$M$6000,3,0),"")</f>
        <v/>
      </c>
    </row>
    <row r="2633" spans="11:27" customFormat="1">
      <c r="K2633">
        <f>IF(ISNUMBER(SEARCH($A$3,L2633)),MAX($K$1:K2632)+1,0)</f>
        <v>0</v>
      </c>
      <c r="L2633" t="s">
        <v>2844</v>
      </c>
      <c r="M2633" t="s">
        <v>2843</v>
      </c>
      <c r="Z2633" s="32" t="str">
        <f>IFERROR(VLOOKUP(ROWS($Z$2:Z2633),K2633:$L$6000,2,0),"")</f>
        <v/>
      </c>
      <c r="AA2633" t="str">
        <f>IFERROR(VLOOKUP(ROWS($AA$2:AA2633),K2633:$M$6000,3,0),"")</f>
        <v/>
      </c>
    </row>
    <row r="2634" spans="11:27" customFormat="1">
      <c r="K2634">
        <f>IF(ISNUMBER(SEARCH($A$3,L2634)),MAX($K$1:K2633)+1,0)</f>
        <v>0</v>
      </c>
      <c r="L2634" t="s">
        <v>2841</v>
      </c>
      <c r="M2634" t="s">
        <v>2842</v>
      </c>
      <c r="Z2634" s="32" t="str">
        <f>IFERROR(VLOOKUP(ROWS($Z$2:Z2634),K2634:$L$6000,2,0),"")</f>
        <v/>
      </c>
      <c r="AA2634" t="str">
        <f>IFERROR(VLOOKUP(ROWS($AA$2:AA2634),K2634:$M$6000,3,0),"")</f>
        <v/>
      </c>
    </row>
    <row r="2635" spans="11:27" customFormat="1">
      <c r="K2635">
        <f>IF(ISNUMBER(SEARCH($A$3,L2635)),MAX($K$1:K2634)+1,0)</f>
        <v>0</v>
      </c>
      <c r="L2635" t="s">
        <v>2841</v>
      </c>
      <c r="M2635" t="s">
        <v>2840</v>
      </c>
      <c r="Z2635" s="32" t="str">
        <f>IFERROR(VLOOKUP(ROWS($Z$2:Z2635),K2635:$L$6000,2,0),"")</f>
        <v/>
      </c>
      <c r="AA2635" t="str">
        <f>IFERROR(VLOOKUP(ROWS($AA$2:AA2635),K2635:$M$6000,3,0),"")</f>
        <v/>
      </c>
    </row>
    <row r="2636" spans="11:27" customFormat="1">
      <c r="K2636">
        <f>IF(ISNUMBER(SEARCH($A$3,L2636)),MAX($K$1:K2635)+1,0)</f>
        <v>0</v>
      </c>
      <c r="L2636" t="s">
        <v>2838</v>
      </c>
      <c r="M2636" t="s">
        <v>2839</v>
      </c>
      <c r="Z2636" s="32" t="str">
        <f>IFERROR(VLOOKUP(ROWS($Z$2:Z2636),K2636:$L$6000,2,0),"")</f>
        <v/>
      </c>
      <c r="AA2636" t="str">
        <f>IFERROR(VLOOKUP(ROWS($AA$2:AA2636),K2636:$M$6000,3,0),"")</f>
        <v/>
      </c>
    </row>
    <row r="2637" spans="11:27" customFormat="1">
      <c r="K2637">
        <f>IF(ISNUMBER(SEARCH($A$3,L2637)),MAX($K$1:K2636)+1,0)</f>
        <v>0</v>
      </c>
      <c r="L2637" t="s">
        <v>2838</v>
      </c>
      <c r="M2637" t="s">
        <v>2837</v>
      </c>
      <c r="Z2637" s="32" t="str">
        <f>IFERROR(VLOOKUP(ROWS($Z$2:Z2637),K2637:$L$6000,2,0),"")</f>
        <v/>
      </c>
      <c r="AA2637" t="str">
        <f>IFERROR(VLOOKUP(ROWS($AA$2:AA2637),K2637:$M$6000,3,0),"")</f>
        <v/>
      </c>
    </row>
    <row r="2638" spans="11:27" customFormat="1">
      <c r="K2638">
        <f>IF(ISNUMBER(SEARCH($A$3,L2638)),MAX($K$1:K2637)+1,0)</f>
        <v>0</v>
      </c>
      <c r="L2638" t="s">
        <v>2836</v>
      </c>
      <c r="M2638" t="s">
        <v>2835</v>
      </c>
      <c r="Z2638" s="32" t="str">
        <f>IFERROR(VLOOKUP(ROWS($Z$2:Z2638),K2638:$L$6000,2,0),"")</f>
        <v/>
      </c>
      <c r="AA2638" t="str">
        <f>IFERROR(VLOOKUP(ROWS($AA$2:AA2638),K2638:$M$6000,3,0),"")</f>
        <v/>
      </c>
    </row>
    <row r="2639" spans="11:27" customFormat="1">
      <c r="K2639">
        <f>IF(ISNUMBER(SEARCH($A$3,L2639)),MAX($K$1:K2638)+1,0)</f>
        <v>0</v>
      </c>
      <c r="L2639" t="s">
        <v>2834</v>
      </c>
      <c r="M2639" t="s">
        <v>2833</v>
      </c>
      <c r="Z2639" s="32" t="str">
        <f>IFERROR(VLOOKUP(ROWS($Z$2:Z2639),K2639:$L$6000,2,0),"")</f>
        <v/>
      </c>
      <c r="AA2639" t="str">
        <f>IFERROR(VLOOKUP(ROWS($AA$2:AA2639),K2639:$M$6000,3,0),"")</f>
        <v/>
      </c>
    </row>
    <row r="2640" spans="11:27" customFormat="1">
      <c r="K2640">
        <f>IF(ISNUMBER(SEARCH($A$3,L2640)),MAX($K$1:K2639)+1,0)</f>
        <v>0</v>
      </c>
      <c r="L2640" t="s">
        <v>2832</v>
      </c>
      <c r="M2640" t="s">
        <v>2831</v>
      </c>
      <c r="Z2640" s="32" t="str">
        <f>IFERROR(VLOOKUP(ROWS($Z$2:Z2640),K2640:$L$6000,2,0),"")</f>
        <v/>
      </c>
      <c r="AA2640" t="str">
        <f>IFERROR(VLOOKUP(ROWS($AA$2:AA2640),K2640:$M$6000,3,0),"")</f>
        <v/>
      </c>
    </row>
    <row r="2641" spans="11:27" customFormat="1">
      <c r="K2641">
        <f>IF(ISNUMBER(SEARCH($A$3,L2641)),MAX($K$1:K2640)+1,0)</f>
        <v>0</v>
      </c>
      <c r="L2641" t="s">
        <v>2830</v>
      </c>
      <c r="M2641" t="s">
        <v>2829</v>
      </c>
      <c r="Z2641" s="32" t="str">
        <f>IFERROR(VLOOKUP(ROWS($Z$2:Z2641),K2641:$L$6000,2,0),"")</f>
        <v/>
      </c>
      <c r="AA2641" t="str">
        <f>IFERROR(VLOOKUP(ROWS($AA$2:AA2641),K2641:$M$6000,3,0),"")</f>
        <v/>
      </c>
    </row>
    <row r="2642" spans="11:27" customFormat="1">
      <c r="K2642">
        <f>IF(ISNUMBER(SEARCH($A$3,L2642)),MAX($K$1:K2641)+1,0)</f>
        <v>0</v>
      </c>
      <c r="L2642" t="s">
        <v>2828</v>
      </c>
      <c r="M2642" t="s">
        <v>2827</v>
      </c>
      <c r="Z2642" s="32" t="str">
        <f>IFERROR(VLOOKUP(ROWS($Z$2:Z2642),K2642:$L$6000,2,0),"")</f>
        <v/>
      </c>
      <c r="AA2642" t="str">
        <f>IFERROR(VLOOKUP(ROWS($AA$2:AA2642),K2642:$M$6000,3,0),"")</f>
        <v/>
      </c>
    </row>
    <row r="2643" spans="11:27" customFormat="1">
      <c r="K2643">
        <f>IF(ISNUMBER(SEARCH($A$3,L2643)),MAX($K$1:K2642)+1,0)</f>
        <v>0</v>
      </c>
      <c r="L2643" t="s">
        <v>2826</v>
      </c>
      <c r="M2643" t="s">
        <v>2825</v>
      </c>
      <c r="Z2643" s="32" t="str">
        <f>IFERROR(VLOOKUP(ROWS($Z$2:Z2643),K2643:$L$6000,2,0),"")</f>
        <v/>
      </c>
      <c r="AA2643" t="str">
        <f>IFERROR(VLOOKUP(ROWS($AA$2:AA2643),K2643:$M$6000,3,0),"")</f>
        <v/>
      </c>
    </row>
    <row r="2644" spans="11:27" customFormat="1">
      <c r="K2644">
        <f>IF(ISNUMBER(SEARCH($A$3,L2644)),MAX($K$1:K2643)+1,0)</f>
        <v>0</v>
      </c>
      <c r="L2644" t="s">
        <v>2824</v>
      </c>
      <c r="M2644" t="s">
        <v>2823</v>
      </c>
      <c r="Z2644" s="32" t="str">
        <f>IFERROR(VLOOKUP(ROWS($Z$2:Z2644),K2644:$L$6000,2,0),"")</f>
        <v/>
      </c>
      <c r="AA2644" t="str">
        <f>IFERROR(VLOOKUP(ROWS($AA$2:AA2644),K2644:$M$6000,3,0),"")</f>
        <v/>
      </c>
    </row>
    <row r="2645" spans="11:27" customFormat="1">
      <c r="K2645">
        <f>IF(ISNUMBER(SEARCH($A$3,L2645)),MAX($K$1:K2644)+1,0)</f>
        <v>0</v>
      </c>
      <c r="L2645" t="s">
        <v>2821</v>
      </c>
      <c r="M2645" t="s">
        <v>2822</v>
      </c>
      <c r="Z2645" s="32" t="str">
        <f>IFERROR(VLOOKUP(ROWS($Z$2:Z2645),K2645:$L$6000,2,0),"")</f>
        <v/>
      </c>
      <c r="AA2645" t="str">
        <f>IFERROR(VLOOKUP(ROWS($AA$2:AA2645),K2645:$M$6000,3,0),"")</f>
        <v/>
      </c>
    </row>
    <row r="2646" spans="11:27" customFormat="1">
      <c r="K2646">
        <f>IF(ISNUMBER(SEARCH($A$3,L2646)),MAX($K$1:K2645)+1,0)</f>
        <v>0</v>
      </c>
      <c r="L2646" t="s">
        <v>2821</v>
      </c>
      <c r="M2646" t="s">
        <v>2820</v>
      </c>
      <c r="Z2646" s="32" t="str">
        <f>IFERROR(VLOOKUP(ROWS($Z$2:Z2646),K2646:$L$6000,2,0),"")</f>
        <v/>
      </c>
      <c r="AA2646" t="str">
        <f>IFERROR(VLOOKUP(ROWS($AA$2:AA2646),K2646:$M$6000,3,0),"")</f>
        <v/>
      </c>
    </row>
    <row r="2647" spans="11:27" customFormat="1">
      <c r="K2647">
        <f>IF(ISNUMBER(SEARCH($A$3,L2647)),MAX($K$1:K2646)+1,0)</f>
        <v>0</v>
      </c>
      <c r="L2647" t="s">
        <v>2819</v>
      </c>
      <c r="M2647" t="s">
        <v>2818</v>
      </c>
      <c r="Z2647" s="32" t="str">
        <f>IFERROR(VLOOKUP(ROWS($Z$2:Z2647),K2647:$L$6000,2,0),"")</f>
        <v/>
      </c>
      <c r="AA2647" t="str">
        <f>IFERROR(VLOOKUP(ROWS($AA$2:AA2647),K2647:$M$6000,3,0),"")</f>
        <v/>
      </c>
    </row>
    <row r="2648" spans="11:27" customFormat="1">
      <c r="K2648">
        <f>IF(ISNUMBER(SEARCH($A$3,L2648)),MAX($K$1:K2647)+1,0)</f>
        <v>0</v>
      </c>
      <c r="L2648" t="s">
        <v>2817</v>
      </c>
      <c r="M2648" t="s">
        <v>2816</v>
      </c>
      <c r="Z2648" s="32" t="str">
        <f>IFERROR(VLOOKUP(ROWS($Z$2:Z2648),K2648:$L$6000,2,0),"")</f>
        <v/>
      </c>
      <c r="AA2648" t="str">
        <f>IFERROR(VLOOKUP(ROWS($AA$2:AA2648),K2648:$M$6000,3,0),"")</f>
        <v/>
      </c>
    </row>
    <row r="2649" spans="11:27" customFormat="1">
      <c r="K2649">
        <f>IF(ISNUMBER(SEARCH($A$3,L2649)),MAX($K$1:K2648)+1,0)</f>
        <v>0</v>
      </c>
      <c r="L2649" t="s">
        <v>2814</v>
      </c>
      <c r="M2649" t="s">
        <v>2815</v>
      </c>
      <c r="Z2649" s="32" t="str">
        <f>IFERROR(VLOOKUP(ROWS($Z$2:Z2649),K2649:$L$6000,2,0),"")</f>
        <v/>
      </c>
      <c r="AA2649" t="str">
        <f>IFERROR(VLOOKUP(ROWS($AA$2:AA2649),K2649:$M$6000,3,0),"")</f>
        <v/>
      </c>
    </row>
    <row r="2650" spans="11:27" customFormat="1">
      <c r="K2650">
        <f>IF(ISNUMBER(SEARCH($A$3,L2650)),MAX($K$1:K2649)+1,0)</f>
        <v>0</v>
      </c>
      <c r="L2650" t="s">
        <v>2814</v>
      </c>
      <c r="M2650" t="s">
        <v>2813</v>
      </c>
      <c r="Z2650" s="32" t="str">
        <f>IFERROR(VLOOKUP(ROWS($Z$2:Z2650),K2650:$L$6000,2,0),"")</f>
        <v/>
      </c>
      <c r="AA2650" t="str">
        <f>IFERROR(VLOOKUP(ROWS($AA$2:AA2650),K2650:$M$6000,3,0),"")</f>
        <v/>
      </c>
    </row>
    <row r="2651" spans="11:27" customFormat="1">
      <c r="K2651">
        <f>IF(ISNUMBER(SEARCH($A$3,L2651)),MAX($K$1:K2650)+1,0)</f>
        <v>0</v>
      </c>
      <c r="L2651" t="s">
        <v>2812</v>
      </c>
      <c r="M2651" t="s">
        <v>2811</v>
      </c>
      <c r="Z2651" s="32" t="str">
        <f>IFERROR(VLOOKUP(ROWS($Z$2:Z2651),K2651:$L$6000,2,0),"")</f>
        <v/>
      </c>
      <c r="AA2651" t="str">
        <f>IFERROR(VLOOKUP(ROWS($AA$2:AA2651),K2651:$M$6000,3,0),"")</f>
        <v/>
      </c>
    </row>
    <row r="2652" spans="11:27" customFormat="1">
      <c r="K2652">
        <f>IF(ISNUMBER(SEARCH($A$3,L2652)),MAX($K$1:K2651)+1,0)</f>
        <v>0</v>
      </c>
      <c r="L2652" t="s">
        <v>2810</v>
      </c>
      <c r="M2652" t="s">
        <v>2809</v>
      </c>
      <c r="Z2652" s="32" t="str">
        <f>IFERROR(VLOOKUP(ROWS($Z$2:Z2652),K2652:$L$6000,2,0),"")</f>
        <v/>
      </c>
      <c r="AA2652" t="str">
        <f>IFERROR(VLOOKUP(ROWS($AA$2:AA2652),K2652:$M$6000,3,0),"")</f>
        <v/>
      </c>
    </row>
    <row r="2653" spans="11:27" customFormat="1">
      <c r="K2653">
        <f>IF(ISNUMBER(SEARCH($A$3,L2653)),MAX($K$1:K2652)+1,0)</f>
        <v>0</v>
      </c>
      <c r="L2653" t="s">
        <v>2807</v>
      </c>
      <c r="M2653" t="s">
        <v>2808</v>
      </c>
      <c r="Z2653" s="32" t="str">
        <f>IFERROR(VLOOKUP(ROWS($Z$2:Z2653),K2653:$L$6000,2,0),"")</f>
        <v/>
      </c>
      <c r="AA2653" t="str">
        <f>IFERROR(VLOOKUP(ROWS($AA$2:AA2653),K2653:$M$6000,3,0),"")</f>
        <v/>
      </c>
    </row>
    <row r="2654" spans="11:27" customFormat="1">
      <c r="K2654">
        <f>IF(ISNUMBER(SEARCH($A$3,L2654)),MAX($K$1:K2653)+1,0)</f>
        <v>0</v>
      </c>
      <c r="L2654" t="s">
        <v>2807</v>
      </c>
      <c r="M2654" t="s">
        <v>2806</v>
      </c>
      <c r="Z2654" s="32" t="str">
        <f>IFERROR(VLOOKUP(ROWS($Z$2:Z2654),K2654:$L$6000,2,0),"")</f>
        <v/>
      </c>
      <c r="AA2654" t="str">
        <f>IFERROR(VLOOKUP(ROWS($AA$2:AA2654),K2654:$M$6000,3,0),"")</f>
        <v/>
      </c>
    </row>
    <row r="2655" spans="11:27" customFormat="1">
      <c r="K2655">
        <f>IF(ISNUMBER(SEARCH($A$3,L2655)),MAX($K$1:K2654)+1,0)</f>
        <v>0</v>
      </c>
      <c r="L2655" t="s">
        <v>2805</v>
      </c>
      <c r="M2655" t="s">
        <v>2804</v>
      </c>
      <c r="Z2655" s="32" t="str">
        <f>IFERROR(VLOOKUP(ROWS($Z$2:Z2655),K2655:$L$6000,2,0),"")</f>
        <v/>
      </c>
      <c r="AA2655" t="str">
        <f>IFERROR(VLOOKUP(ROWS($AA$2:AA2655),K2655:$M$6000,3,0),"")</f>
        <v/>
      </c>
    </row>
    <row r="2656" spans="11:27" customFormat="1">
      <c r="K2656">
        <f>IF(ISNUMBER(SEARCH($A$3,L2656)),MAX($K$1:K2655)+1,0)</f>
        <v>0</v>
      </c>
      <c r="L2656" t="s">
        <v>2803</v>
      </c>
      <c r="M2656" t="s">
        <v>2802</v>
      </c>
      <c r="Z2656" s="32" t="str">
        <f>IFERROR(VLOOKUP(ROWS($Z$2:Z2656),K2656:$L$6000,2,0),"")</f>
        <v/>
      </c>
      <c r="AA2656" t="str">
        <f>IFERROR(VLOOKUP(ROWS($AA$2:AA2656),K2656:$M$6000,3,0),"")</f>
        <v/>
      </c>
    </row>
    <row r="2657" spans="11:27" customFormat="1">
      <c r="K2657">
        <f>IF(ISNUMBER(SEARCH($A$3,L2657)),MAX($K$1:K2656)+1,0)</f>
        <v>0</v>
      </c>
      <c r="L2657" t="s">
        <v>2800</v>
      </c>
      <c r="M2657" t="s">
        <v>2801</v>
      </c>
      <c r="Z2657" s="32" t="str">
        <f>IFERROR(VLOOKUP(ROWS($Z$2:Z2657),K2657:$L$6000,2,0),"")</f>
        <v/>
      </c>
      <c r="AA2657" t="str">
        <f>IFERROR(VLOOKUP(ROWS($AA$2:AA2657),K2657:$M$6000,3,0),"")</f>
        <v/>
      </c>
    </row>
    <row r="2658" spans="11:27" customFormat="1">
      <c r="K2658">
        <f>IF(ISNUMBER(SEARCH($A$3,L2658)),MAX($K$1:K2657)+1,0)</f>
        <v>0</v>
      </c>
      <c r="L2658" t="s">
        <v>2800</v>
      </c>
      <c r="M2658" t="s">
        <v>2799</v>
      </c>
      <c r="Z2658" s="32" t="str">
        <f>IFERROR(VLOOKUP(ROWS($Z$2:Z2658),K2658:$L$6000,2,0),"")</f>
        <v/>
      </c>
      <c r="AA2658" t="str">
        <f>IFERROR(VLOOKUP(ROWS($AA$2:AA2658),K2658:$M$6000,3,0),"")</f>
        <v/>
      </c>
    </row>
    <row r="2659" spans="11:27" customFormat="1">
      <c r="K2659">
        <f>IF(ISNUMBER(SEARCH($A$3,L2659)),MAX($K$1:K2658)+1,0)</f>
        <v>0</v>
      </c>
      <c r="L2659" t="s">
        <v>2798</v>
      </c>
      <c r="M2659" t="s">
        <v>2797</v>
      </c>
      <c r="Z2659" s="32" t="str">
        <f>IFERROR(VLOOKUP(ROWS($Z$2:Z2659),K2659:$L$6000,2,0),"")</f>
        <v/>
      </c>
      <c r="AA2659" t="str">
        <f>IFERROR(VLOOKUP(ROWS($AA$2:AA2659),K2659:$M$6000,3,0),"")</f>
        <v/>
      </c>
    </row>
    <row r="2660" spans="11:27" customFormat="1">
      <c r="K2660">
        <f>IF(ISNUMBER(SEARCH($A$3,L2660)),MAX($K$1:K2659)+1,0)</f>
        <v>0</v>
      </c>
      <c r="L2660" t="s">
        <v>2796</v>
      </c>
      <c r="M2660" t="s">
        <v>2795</v>
      </c>
      <c r="Z2660" s="32" t="str">
        <f>IFERROR(VLOOKUP(ROWS($Z$2:Z2660),K2660:$L$6000,2,0),"")</f>
        <v/>
      </c>
      <c r="AA2660" t="str">
        <f>IFERROR(VLOOKUP(ROWS($AA$2:AA2660),K2660:$M$6000,3,0),"")</f>
        <v/>
      </c>
    </row>
    <row r="2661" spans="11:27" customFormat="1">
      <c r="K2661">
        <f>IF(ISNUMBER(SEARCH($A$3,L2661)),MAX($K$1:K2660)+1,0)</f>
        <v>0</v>
      </c>
      <c r="L2661" t="s">
        <v>2794</v>
      </c>
      <c r="M2661" t="s">
        <v>2793</v>
      </c>
      <c r="Z2661" s="32" t="str">
        <f>IFERROR(VLOOKUP(ROWS($Z$2:Z2661),K2661:$L$6000,2,0),"")</f>
        <v/>
      </c>
      <c r="AA2661" t="str">
        <f>IFERROR(VLOOKUP(ROWS($AA$2:AA2661),K2661:$M$6000,3,0),"")</f>
        <v/>
      </c>
    </row>
    <row r="2662" spans="11:27" customFormat="1">
      <c r="K2662">
        <f>IF(ISNUMBER(SEARCH($A$3,L2662)),MAX($K$1:K2661)+1,0)</f>
        <v>0</v>
      </c>
      <c r="L2662" t="s">
        <v>2792</v>
      </c>
      <c r="M2662" t="s">
        <v>2791</v>
      </c>
      <c r="Z2662" s="32" t="str">
        <f>IFERROR(VLOOKUP(ROWS($Z$2:Z2662),K2662:$L$6000,2,0),"")</f>
        <v/>
      </c>
      <c r="AA2662" t="str">
        <f>IFERROR(VLOOKUP(ROWS($AA$2:AA2662),K2662:$M$6000,3,0),"")</f>
        <v/>
      </c>
    </row>
    <row r="2663" spans="11:27" customFormat="1">
      <c r="K2663">
        <f>IF(ISNUMBER(SEARCH($A$3,L2663)),MAX($K$1:K2662)+1,0)</f>
        <v>0</v>
      </c>
      <c r="L2663" t="s">
        <v>2789</v>
      </c>
      <c r="M2663" t="s">
        <v>2790</v>
      </c>
      <c r="Z2663" s="32" t="str">
        <f>IFERROR(VLOOKUP(ROWS($Z$2:Z2663),K2663:$L$6000,2,0),"")</f>
        <v/>
      </c>
      <c r="AA2663" t="str">
        <f>IFERROR(VLOOKUP(ROWS($AA$2:AA2663),K2663:$M$6000,3,0),"")</f>
        <v/>
      </c>
    </row>
    <row r="2664" spans="11:27" customFormat="1">
      <c r="K2664">
        <f>IF(ISNUMBER(SEARCH($A$3,L2664)),MAX($K$1:K2663)+1,0)</f>
        <v>0</v>
      </c>
      <c r="L2664" t="s">
        <v>2789</v>
      </c>
      <c r="M2664" t="s">
        <v>2788</v>
      </c>
      <c r="Z2664" s="32" t="str">
        <f>IFERROR(VLOOKUP(ROWS($Z$2:Z2664),K2664:$L$6000,2,0),"")</f>
        <v/>
      </c>
      <c r="AA2664" t="str">
        <f>IFERROR(VLOOKUP(ROWS($AA$2:AA2664),K2664:$M$6000,3,0),"")</f>
        <v/>
      </c>
    </row>
    <row r="2665" spans="11:27" customFormat="1">
      <c r="K2665">
        <f>IF(ISNUMBER(SEARCH($A$3,L2665)),MAX($K$1:K2664)+1,0)</f>
        <v>0</v>
      </c>
      <c r="L2665" t="s">
        <v>2787</v>
      </c>
      <c r="M2665" t="s">
        <v>2786</v>
      </c>
      <c r="Z2665" s="32" t="str">
        <f>IFERROR(VLOOKUP(ROWS($Z$2:Z2665),K2665:$L$6000,2,0),"")</f>
        <v/>
      </c>
      <c r="AA2665" t="str">
        <f>IFERROR(VLOOKUP(ROWS($AA$2:AA2665),K2665:$M$6000,3,0),"")</f>
        <v/>
      </c>
    </row>
    <row r="2666" spans="11:27" customFormat="1">
      <c r="K2666">
        <f>IF(ISNUMBER(SEARCH($A$3,L2666)),MAX($K$1:K2665)+1,0)</f>
        <v>0</v>
      </c>
      <c r="L2666" t="s">
        <v>2785</v>
      </c>
      <c r="M2666" t="s">
        <v>2784</v>
      </c>
      <c r="Z2666" s="32" t="str">
        <f>IFERROR(VLOOKUP(ROWS($Z$2:Z2666),K2666:$L$6000,2,0),"")</f>
        <v/>
      </c>
      <c r="AA2666" t="str">
        <f>IFERROR(VLOOKUP(ROWS($AA$2:AA2666),K2666:$M$6000,3,0),"")</f>
        <v/>
      </c>
    </row>
    <row r="2667" spans="11:27" customFormat="1">
      <c r="K2667">
        <f>IF(ISNUMBER(SEARCH($A$3,L2667)),MAX($K$1:K2666)+1,0)</f>
        <v>0</v>
      </c>
      <c r="L2667" t="s">
        <v>2783</v>
      </c>
      <c r="M2667" t="s">
        <v>2782</v>
      </c>
      <c r="Z2667" s="32" t="str">
        <f>IFERROR(VLOOKUP(ROWS($Z$2:Z2667),K2667:$L$6000,2,0),"")</f>
        <v/>
      </c>
      <c r="AA2667" t="str">
        <f>IFERROR(VLOOKUP(ROWS($AA$2:AA2667),K2667:$M$6000,3,0),"")</f>
        <v/>
      </c>
    </row>
    <row r="2668" spans="11:27" customFormat="1">
      <c r="K2668">
        <f>IF(ISNUMBER(SEARCH($A$3,L2668)),MAX($K$1:K2667)+1,0)</f>
        <v>0</v>
      </c>
      <c r="L2668" t="s">
        <v>2781</v>
      </c>
      <c r="M2668" t="s">
        <v>2780</v>
      </c>
      <c r="Z2668" s="32" t="str">
        <f>IFERROR(VLOOKUP(ROWS($Z$2:Z2668),K2668:$L$6000,2,0),"")</f>
        <v/>
      </c>
      <c r="AA2668" t="str">
        <f>IFERROR(VLOOKUP(ROWS($AA$2:AA2668),K2668:$M$6000,3,0),"")</f>
        <v/>
      </c>
    </row>
    <row r="2669" spans="11:27" customFormat="1">
      <c r="K2669">
        <f>IF(ISNUMBER(SEARCH($A$3,L2669)),MAX($K$1:K2668)+1,0)</f>
        <v>0</v>
      </c>
      <c r="L2669" t="s">
        <v>2779</v>
      </c>
      <c r="M2669" t="s">
        <v>2778</v>
      </c>
      <c r="Z2669" s="32" t="str">
        <f>IFERROR(VLOOKUP(ROWS($Z$2:Z2669),K2669:$L$6000,2,0),"")</f>
        <v/>
      </c>
      <c r="AA2669" t="str">
        <f>IFERROR(VLOOKUP(ROWS($AA$2:AA2669),K2669:$M$6000,3,0),"")</f>
        <v/>
      </c>
    </row>
    <row r="2670" spans="11:27" customFormat="1">
      <c r="K2670">
        <f>IF(ISNUMBER(SEARCH($A$3,L2670)),MAX($K$1:K2669)+1,0)</f>
        <v>0</v>
      </c>
      <c r="L2670" t="s">
        <v>2777</v>
      </c>
      <c r="M2670" t="s">
        <v>2776</v>
      </c>
      <c r="Z2670" s="32" t="str">
        <f>IFERROR(VLOOKUP(ROWS($Z$2:Z2670),K2670:$L$6000,2,0),"")</f>
        <v/>
      </c>
      <c r="AA2670" t="str">
        <f>IFERROR(VLOOKUP(ROWS($AA$2:AA2670),K2670:$M$6000,3,0),"")</f>
        <v/>
      </c>
    </row>
    <row r="2671" spans="11:27" customFormat="1">
      <c r="K2671">
        <f>IF(ISNUMBER(SEARCH($A$3,L2671)),MAX($K$1:K2670)+1,0)</f>
        <v>0</v>
      </c>
      <c r="L2671" t="s">
        <v>2774</v>
      </c>
      <c r="M2671" t="s">
        <v>2775</v>
      </c>
      <c r="Z2671" s="32" t="str">
        <f>IFERROR(VLOOKUP(ROWS($Z$2:Z2671),K2671:$L$6000,2,0),"")</f>
        <v/>
      </c>
      <c r="AA2671" t="str">
        <f>IFERROR(VLOOKUP(ROWS($AA$2:AA2671),K2671:$M$6000,3,0),"")</f>
        <v/>
      </c>
    </row>
    <row r="2672" spans="11:27" customFormat="1">
      <c r="K2672">
        <f>IF(ISNUMBER(SEARCH($A$3,L2672)),MAX($K$1:K2671)+1,0)</f>
        <v>0</v>
      </c>
      <c r="L2672" t="s">
        <v>2774</v>
      </c>
      <c r="M2672" t="s">
        <v>2773</v>
      </c>
      <c r="Z2672" s="32" t="str">
        <f>IFERROR(VLOOKUP(ROWS($Z$2:Z2672),K2672:$L$6000,2,0),"")</f>
        <v/>
      </c>
      <c r="AA2672" t="str">
        <f>IFERROR(VLOOKUP(ROWS($AA$2:AA2672),K2672:$M$6000,3,0),"")</f>
        <v/>
      </c>
    </row>
    <row r="2673" spans="11:27" customFormat="1">
      <c r="K2673">
        <f>IF(ISNUMBER(SEARCH($A$3,L2673)),MAX($K$1:K2672)+1,0)</f>
        <v>0</v>
      </c>
      <c r="L2673" t="s">
        <v>2771</v>
      </c>
      <c r="M2673" t="s">
        <v>2772</v>
      </c>
      <c r="Z2673" s="32" t="str">
        <f>IFERROR(VLOOKUP(ROWS($Z$2:Z2673),K2673:$L$6000,2,0),"")</f>
        <v/>
      </c>
      <c r="AA2673" t="str">
        <f>IFERROR(VLOOKUP(ROWS($AA$2:AA2673),K2673:$M$6000,3,0),"")</f>
        <v/>
      </c>
    </row>
    <row r="2674" spans="11:27" customFormat="1">
      <c r="K2674">
        <f>IF(ISNUMBER(SEARCH($A$3,L2674)),MAX($K$1:K2673)+1,0)</f>
        <v>0</v>
      </c>
      <c r="L2674" t="s">
        <v>2771</v>
      </c>
      <c r="M2674" t="s">
        <v>2770</v>
      </c>
      <c r="Z2674" s="32" t="str">
        <f>IFERROR(VLOOKUP(ROWS($Z$2:Z2674),K2674:$L$6000,2,0),"")</f>
        <v/>
      </c>
      <c r="AA2674" t="str">
        <f>IFERROR(VLOOKUP(ROWS($AA$2:AA2674),K2674:$M$6000,3,0),"")</f>
        <v/>
      </c>
    </row>
    <row r="2675" spans="11:27" customFormat="1">
      <c r="K2675">
        <f>IF(ISNUMBER(SEARCH($A$3,L2675)),MAX($K$1:K2674)+1,0)</f>
        <v>0</v>
      </c>
      <c r="L2675" t="s">
        <v>2769</v>
      </c>
      <c r="M2675" t="s">
        <v>2768</v>
      </c>
      <c r="Z2675" s="32" t="str">
        <f>IFERROR(VLOOKUP(ROWS($Z$2:Z2675),K2675:$L$6000,2,0),"")</f>
        <v/>
      </c>
      <c r="AA2675" t="str">
        <f>IFERROR(VLOOKUP(ROWS($AA$2:AA2675),K2675:$M$6000,3,0),"")</f>
        <v/>
      </c>
    </row>
    <row r="2676" spans="11:27" customFormat="1">
      <c r="K2676">
        <f>IF(ISNUMBER(SEARCH($A$3,L2676)),MAX($K$1:K2675)+1,0)</f>
        <v>0</v>
      </c>
      <c r="L2676" t="s">
        <v>2766</v>
      </c>
      <c r="M2676" t="s">
        <v>2767</v>
      </c>
      <c r="Z2676" s="32" t="str">
        <f>IFERROR(VLOOKUP(ROWS($Z$2:Z2676),K2676:$L$6000,2,0),"")</f>
        <v/>
      </c>
      <c r="AA2676" t="str">
        <f>IFERROR(VLOOKUP(ROWS($AA$2:AA2676),K2676:$M$6000,3,0),"")</f>
        <v/>
      </c>
    </row>
    <row r="2677" spans="11:27" customFormat="1">
      <c r="K2677">
        <f>IF(ISNUMBER(SEARCH($A$3,L2677)),MAX($K$1:K2676)+1,0)</f>
        <v>0</v>
      </c>
      <c r="L2677" t="s">
        <v>2766</v>
      </c>
      <c r="M2677" t="s">
        <v>2765</v>
      </c>
      <c r="Z2677" s="32" t="str">
        <f>IFERROR(VLOOKUP(ROWS($Z$2:Z2677),K2677:$L$6000,2,0),"")</f>
        <v/>
      </c>
      <c r="AA2677" t="str">
        <f>IFERROR(VLOOKUP(ROWS($AA$2:AA2677),K2677:$M$6000,3,0),"")</f>
        <v/>
      </c>
    </row>
    <row r="2678" spans="11:27" customFormat="1">
      <c r="K2678">
        <f>IF(ISNUMBER(SEARCH($A$3,L2678)),MAX($K$1:K2677)+1,0)</f>
        <v>0</v>
      </c>
      <c r="L2678" t="s">
        <v>2764</v>
      </c>
      <c r="M2678" t="s">
        <v>2763</v>
      </c>
      <c r="Z2678" s="32" t="str">
        <f>IFERROR(VLOOKUP(ROWS($Z$2:Z2678),K2678:$L$6000,2,0),"")</f>
        <v/>
      </c>
      <c r="AA2678" t="str">
        <f>IFERROR(VLOOKUP(ROWS($AA$2:AA2678),K2678:$M$6000,3,0),"")</f>
        <v/>
      </c>
    </row>
    <row r="2679" spans="11:27" customFormat="1">
      <c r="K2679">
        <f>IF(ISNUMBER(SEARCH($A$3,L2679)),MAX($K$1:K2678)+1,0)</f>
        <v>0</v>
      </c>
      <c r="L2679" t="s">
        <v>2761</v>
      </c>
      <c r="M2679" t="s">
        <v>2762</v>
      </c>
      <c r="Z2679" s="32" t="str">
        <f>IFERROR(VLOOKUP(ROWS($Z$2:Z2679),K2679:$L$6000,2,0),"")</f>
        <v/>
      </c>
      <c r="AA2679" t="str">
        <f>IFERROR(VLOOKUP(ROWS($AA$2:AA2679),K2679:$M$6000,3,0),"")</f>
        <v/>
      </c>
    </row>
    <row r="2680" spans="11:27" customFormat="1">
      <c r="K2680">
        <f>IF(ISNUMBER(SEARCH($A$3,L2680)),MAX($K$1:K2679)+1,0)</f>
        <v>0</v>
      </c>
      <c r="L2680" t="s">
        <v>2761</v>
      </c>
      <c r="M2680" t="s">
        <v>2760</v>
      </c>
      <c r="Z2680" s="32" t="str">
        <f>IFERROR(VLOOKUP(ROWS($Z$2:Z2680),K2680:$L$6000,2,0),"")</f>
        <v/>
      </c>
      <c r="AA2680" t="str">
        <f>IFERROR(VLOOKUP(ROWS($AA$2:AA2680),K2680:$M$6000,3,0),"")</f>
        <v/>
      </c>
    </row>
    <row r="2681" spans="11:27" customFormat="1">
      <c r="K2681">
        <f>IF(ISNUMBER(SEARCH($A$3,L2681)),MAX($K$1:K2680)+1,0)</f>
        <v>0</v>
      </c>
      <c r="L2681" t="s">
        <v>2759</v>
      </c>
      <c r="M2681" t="s">
        <v>2758</v>
      </c>
      <c r="Z2681" s="32" t="str">
        <f>IFERROR(VLOOKUP(ROWS($Z$2:Z2681),K2681:$L$6000,2,0),"")</f>
        <v/>
      </c>
      <c r="AA2681" t="str">
        <f>IFERROR(VLOOKUP(ROWS($AA$2:AA2681),K2681:$M$6000,3,0),"")</f>
        <v/>
      </c>
    </row>
    <row r="2682" spans="11:27" customFormat="1">
      <c r="K2682">
        <f>IF(ISNUMBER(SEARCH($A$3,L2682)),MAX($K$1:K2681)+1,0)</f>
        <v>0</v>
      </c>
      <c r="L2682" t="s">
        <v>2757</v>
      </c>
      <c r="M2682" t="s">
        <v>2756</v>
      </c>
      <c r="Z2682" s="32" t="str">
        <f>IFERROR(VLOOKUP(ROWS($Z$2:Z2682),K2682:$L$6000,2,0),"")</f>
        <v/>
      </c>
      <c r="AA2682" t="str">
        <f>IFERROR(VLOOKUP(ROWS($AA$2:AA2682),K2682:$M$6000,3,0),"")</f>
        <v/>
      </c>
    </row>
    <row r="2683" spans="11:27" customFormat="1">
      <c r="K2683">
        <f>IF(ISNUMBER(SEARCH($A$3,L2683)),MAX($K$1:K2682)+1,0)</f>
        <v>0</v>
      </c>
      <c r="L2683" t="s">
        <v>2754</v>
      </c>
      <c r="M2683" t="s">
        <v>2755</v>
      </c>
      <c r="Z2683" s="32" t="str">
        <f>IFERROR(VLOOKUP(ROWS($Z$2:Z2683),K2683:$L$6000,2,0),"")</f>
        <v/>
      </c>
      <c r="AA2683" t="str">
        <f>IFERROR(VLOOKUP(ROWS($AA$2:AA2683),K2683:$M$6000,3,0),"")</f>
        <v/>
      </c>
    </row>
    <row r="2684" spans="11:27" customFormat="1">
      <c r="K2684">
        <f>IF(ISNUMBER(SEARCH($A$3,L2684)),MAX($K$1:K2683)+1,0)</f>
        <v>0</v>
      </c>
      <c r="L2684" t="s">
        <v>2754</v>
      </c>
      <c r="M2684" t="s">
        <v>2753</v>
      </c>
      <c r="Z2684" s="32" t="str">
        <f>IFERROR(VLOOKUP(ROWS($Z$2:Z2684),K2684:$L$6000,2,0),"")</f>
        <v/>
      </c>
      <c r="AA2684" t="str">
        <f>IFERROR(VLOOKUP(ROWS($AA$2:AA2684),K2684:$M$6000,3,0),"")</f>
        <v/>
      </c>
    </row>
    <row r="2685" spans="11:27" customFormat="1">
      <c r="K2685">
        <f>IF(ISNUMBER(SEARCH($A$3,L2685)),MAX($K$1:K2684)+1,0)</f>
        <v>0</v>
      </c>
      <c r="L2685" t="s">
        <v>2751</v>
      </c>
      <c r="M2685" t="s">
        <v>2752</v>
      </c>
      <c r="Z2685" s="32" t="str">
        <f>IFERROR(VLOOKUP(ROWS($Z$2:Z2685),K2685:$L$6000,2,0),"")</f>
        <v/>
      </c>
      <c r="AA2685" t="str">
        <f>IFERROR(VLOOKUP(ROWS($AA$2:AA2685),K2685:$M$6000,3,0),"")</f>
        <v/>
      </c>
    </row>
    <row r="2686" spans="11:27" customFormat="1">
      <c r="K2686">
        <f>IF(ISNUMBER(SEARCH($A$3,L2686)),MAX($K$1:K2685)+1,0)</f>
        <v>0</v>
      </c>
      <c r="L2686" t="s">
        <v>2751</v>
      </c>
      <c r="M2686" t="s">
        <v>2750</v>
      </c>
      <c r="Z2686" s="32" t="str">
        <f>IFERROR(VLOOKUP(ROWS($Z$2:Z2686),K2686:$L$6000,2,0),"")</f>
        <v/>
      </c>
      <c r="AA2686" t="str">
        <f>IFERROR(VLOOKUP(ROWS($AA$2:AA2686),K2686:$M$6000,3,0),"")</f>
        <v/>
      </c>
    </row>
    <row r="2687" spans="11:27" customFormat="1">
      <c r="K2687">
        <f>IF(ISNUMBER(SEARCH($A$3,L2687)),MAX($K$1:K2686)+1,0)</f>
        <v>0</v>
      </c>
      <c r="L2687" t="s">
        <v>2749</v>
      </c>
      <c r="M2687" t="s">
        <v>2748</v>
      </c>
      <c r="Z2687" s="32" t="str">
        <f>IFERROR(VLOOKUP(ROWS($Z$2:Z2687),K2687:$L$6000,2,0),"")</f>
        <v/>
      </c>
      <c r="AA2687" t="str">
        <f>IFERROR(VLOOKUP(ROWS($AA$2:AA2687),K2687:$M$6000,3,0),"")</f>
        <v/>
      </c>
    </row>
    <row r="2688" spans="11:27" customFormat="1">
      <c r="K2688">
        <f>IF(ISNUMBER(SEARCH($A$3,L2688)),MAX($K$1:K2687)+1,0)</f>
        <v>0</v>
      </c>
      <c r="L2688" t="s">
        <v>2747</v>
      </c>
      <c r="M2688" t="s">
        <v>2746</v>
      </c>
      <c r="Z2688" s="32" t="str">
        <f>IFERROR(VLOOKUP(ROWS($Z$2:Z2688),K2688:$L$6000,2,0),"")</f>
        <v/>
      </c>
      <c r="AA2688" t="str">
        <f>IFERROR(VLOOKUP(ROWS($AA$2:AA2688),K2688:$M$6000,3,0),"")</f>
        <v/>
      </c>
    </row>
    <row r="2689" spans="11:27" customFormat="1">
      <c r="K2689">
        <f>IF(ISNUMBER(SEARCH($A$3,L2689)),MAX($K$1:K2688)+1,0)</f>
        <v>0</v>
      </c>
      <c r="L2689" t="s">
        <v>2744</v>
      </c>
      <c r="M2689" t="s">
        <v>2745</v>
      </c>
      <c r="Z2689" s="32" t="str">
        <f>IFERROR(VLOOKUP(ROWS($Z$2:Z2689),K2689:$L$6000,2,0),"")</f>
        <v/>
      </c>
      <c r="AA2689" t="str">
        <f>IFERROR(VLOOKUP(ROWS($AA$2:AA2689),K2689:$M$6000,3,0),"")</f>
        <v/>
      </c>
    </row>
    <row r="2690" spans="11:27" customFormat="1">
      <c r="K2690">
        <f>IF(ISNUMBER(SEARCH($A$3,L2690)),MAX($K$1:K2689)+1,0)</f>
        <v>0</v>
      </c>
      <c r="L2690" t="s">
        <v>2744</v>
      </c>
      <c r="M2690" t="s">
        <v>2743</v>
      </c>
      <c r="Z2690" s="32" t="str">
        <f>IFERROR(VLOOKUP(ROWS($Z$2:Z2690),K2690:$L$6000,2,0),"")</f>
        <v/>
      </c>
      <c r="AA2690" t="str">
        <f>IFERROR(VLOOKUP(ROWS($AA$2:AA2690),K2690:$M$6000,3,0),"")</f>
        <v/>
      </c>
    </row>
    <row r="2691" spans="11:27" customFormat="1">
      <c r="K2691">
        <f>IF(ISNUMBER(SEARCH($A$3,L2691)),MAX($K$1:K2690)+1,0)</f>
        <v>0</v>
      </c>
      <c r="L2691" t="s">
        <v>2742</v>
      </c>
      <c r="M2691" t="s">
        <v>2741</v>
      </c>
      <c r="Z2691" s="32" t="str">
        <f>IFERROR(VLOOKUP(ROWS($Z$2:Z2691),K2691:$L$6000,2,0),"")</f>
        <v/>
      </c>
      <c r="AA2691" t="str">
        <f>IFERROR(VLOOKUP(ROWS($AA$2:AA2691),K2691:$M$6000,3,0),"")</f>
        <v/>
      </c>
    </row>
    <row r="2692" spans="11:27" customFormat="1">
      <c r="K2692">
        <f>IF(ISNUMBER(SEARCH($A$3,L2692)),MAX($K$1:K2691)+1,0)</f>
        <v>0</v>
      </c>
      <c r="L2692" t="s">
        <v>2740</v>
      </c>
      <c r="M2692" t="s">
        <v>2739</v>
      </c>
      <c r="Z2692" s="32" t="str">
        <f>IFERROR(VLOOKUP(ROWS($Z$2:Z2692),K2692:$L$6000,2,0),"")</f>
        <v/>
      </c>
      <c r="AA2692" t="str">
        <f>IFERROR(VLOOKUP(ROWS($AA$2:AA2692),K2692:$M$6000,3,0),"")</f>
        <v/>
      </c>
    </row>
    <row r="2693" spans="11:27" customFormat="1">
      <c r="K2693">
        <f>IF(ISNUMBER(SEARCH($A$3,L2693)),MAX($K$1:K2692)+1,0)</f>
        <v>0</v>
      </c>
      <c r="L2693" t="s">
        <v>2738</v>
      </c>
      <c r="M2693" t="s">
        <v>2737</v>
      </c>
      <c r="Z2693" s="32" t="str">
        <f>IFERROR(VLOOKUP(ROWS($Z$2:Z2693),K2693:$L$6000,2,0),"")</f>
        <v/>
      </c>
      <c r="AA2693" t="str">
        <f>IFERROR(VLOOKUP(ROWS($AA$2:AA2693),K2693:$M$6000,3,0),"")</f>
        <v/>
      </c>
    </row>
    <row r="2694" spans="11:27" customFormat="1">
      <c r="K2694">
        <f>IF(ISNUMBER(SEARCH($A$3,L2694)),MAX($K$1:K2693)+1,0)</f>
        <v>0</v>
      </c>
      <c r="L2694" t="s">
        <v>2736</v>
      </c>
      <c r="M2694" t="s">
        <v>2735</v>
      </c>
      <c r="Z2694" s="32" t="str">
        <f>IFERROR(VLOOKUP(ROWS($Z$2:Z2694),K2694:$L$6000,2,0),"")</f>
        <v/>
      </c>
      <c r="AA2694" t="str">
        <f>IFERROR(VLOOKUP(ROWS($AA$2:AA2694),K2694:$M$6000,3,0),"")</f>
        <v/>
      </c>
    </row>
    <row r="2695" spans="11:27" customFormat="1">
      <c r="K2695">
        <f>IF(ISNUMBER(SEARCH($A$3,L2695)),MAX($K$1:K2694)+1,0)</f>
        <v>0</v>
      </c>
      <c r="L2695" t="s">
        <v>2734</v>
      </c>
      <c r="M2695" t="s">
        <v>2733</v>
      </c>
      <c r="Z2695" s="32" t="str">
        <f>IFERROR(VLOOKUP(ROWS($Z$2:Z2695),K2695:$L$6000,2,0),"")</f>
        <v/>
      </c>
      <c r="AA2695" t="str">
        <f>IFERROR(VLOOKUP(ROWS($AA$2:AA2695),K2695:$M$6000,3,0),"")</f>
        <v/>
      </c>
    </row>
    <row r="2696" spans="11:27" customFormat="1">
      <c r="K2696">
        <f>IF(ISNUMBER(SEARCH($A$3,L2696)),MAX($K$1:K2695)+1,0)</f>
        <v>0</v>
      </c>
      <c r="L2696" t="s">
        <v>2732</v>
      </c>
      <c r="M2696" t="s">
        <v>2731</v>
      </c>
      <c r="Z2696" s="32" t="str">
        <f>IFERROR(VLOOKUP(ROWS($Z$2:Z2696),K2696:$L$6000,2,0),"")</f>
        <v/>
      </c>
      <c r="AA2696" t="str">
        <f>IFERROR(VLOOKUP(ROWS($AA$2:AA2696),K2696:$M$6000,3,0),"")</f>
        <v/>
      </c>
    </row>
    <row r="2697" spans="11:27" customFormat="1">
      <c r="K2697">
        <f>IF(ISNUMBER(SEARCH($A$3,L2697)),MAX($K$1:K2696)+1,0)</f>
        <v>0</v>
      </c>
      <c r="L2697" t="s">
        <v>2729</v>
      </c>
      <c r="M2697" t="s">
        <v>2730</v>
      </c>
      <c r="Z2697" s="32" t="str">
        <f>IFERROR(VLOOKUP(ROWS($Z$2:Z2697),K2697:$L$6000,2,0),"")</f>
        <v/>
      </c>
      <c r="AA2697" t="str">
        <f>IFERROR(VLOOKUP(ROWS($AA$2:AA2697),K2697:$M$6000,3,0),"")</f>
        <v/>
      </c>
    </row>
    <row r="2698" spans="11:27" customFormat="1">
      <c r="K2698">
        <f>IF(ISNUMBER(SEARCH($A$3,L2698)),MAX($K$1:K2697)+1,0)</f>
        <v>0</v>
      </c>
      <c r="L2698" t="s">
        <v>2729</v>
      </c>
      <c r="M2698" t="s">
        <v>2728</v>
      </c>
      <c r="Z2698" s="32" t="str">
        <f>IFERROR(VLOOKUP(ROWS($Z$2:Z2698),K2698:$L$6000,2,0),"")</f>
        <v/>
      </c>
      <c r="AA2698" t="str">
        <f>IFERROR(VLOOKUP(ROWS($AA$2:AA2698),K2698:$M$6000,3,0),"")</f>
        <v/>
      </c>
    </row>
    <row r="2699" spans="11:27" customFormat="1">
      <c r="K2699">
        <f>IF(ISNUMBER(SEARCH($A$3,L2699)),MAX($K$1:K2698)+1,0)</f>
        <v>0</v>
      </c>
      <c r="L2699" t="s">
        <v>2726</v>
      </c>
      <c r="M2699" t="s">
        <v>2727</v>
      </c>
      <c r="Z2699" s="32" t="str">
        <f>IFERROR(VLOOKUP(ROWS($Z$2:Z2699),K2699:$L$6000,2,0),"")</f>
        <v/>
      </c>
      <c r="AA2699" t="str">
        <f>IFERROR(VLOOKUP(ROWS($AA$2:AA2699),K2699:$M$6000,3,0),"")</f>
        <v/>
      </c>
    </row>
    <row r="2700" spans="11:27" customFormat="1">
      <c r="K2700">
        <f>IF(ISNUMBER(SEARCH($A$3,L2700)),MAX($K$1:K2699)+1,0)</f>
        <v>0</v>
      </c>
      <c r="L2700" t="s">
        <v>2726</v>
      </c>
      <c r="M2700" t="s">
        <v>2725</v>
      </c>
      <c r="Z2700" s="32" t="str">
        <f>IFERROR(VLOOKUP(ROWS($Z$2:Z2700),K2700:$L$6000,2,0),"")</f>
        <v/>
      </c>
      <c r="AA2700" t="str">
        <f>IFERROR(VLOOKUP(ROWS($AA$2:AA2700),K2700:$M$6000,3,0),"")</f>
        <v/>
      </c>
    </row>
    <row r="2701" spans="11:27" customFormat="1">
      <c r="K2701">
        <f>IF(ISNUMBER(SEARCH($A$3,L2701)),MAX($K$1:K2700)+1,0)</f>
        <v>0</v>
      </c>
      <c r="L2701" t="s">
        <v>2723</v>
      </c>
      <c r="M2701" t="s">
        <v>2724</v>
      </c>
      <c r="Z2701" s="32" t="str">
        <f>IFERROR(VLOOKUP(ROWS($Z$2:Z2701),K2701:$L$6000,2,0),"")</f>
        <v/>
      </c>
      <c r="AA2701" t="str">
        <f>IFERROR(VLOOKUP(ROWS($AA$2:AA2701),K2701:$M$6000,3,0),"")</f>
        <v/>
      </c>
    </row>
    <row r="2702" spans="11:27" customFormat="1">
      <c r="K2702">
        <f>IF(ISNUMBER(SEARCH($A$3,L2702)),MAX($K$1:K2701)+1,0)</f>
        <v>0</v>
      </c>
      <c r="L2702" t="s">
        <v>2723</v>
      </c>
      <c r="M2702" t="s">
        <v>2722</v>
      </c>
      <c r="Z2702" s="32" t="str">
        <f>IFERROR(VLOOKUP(ROWS($Z$2:Z2702),K2702:$L$6000,2,0),"")</f>
        <v/>
      </c>
      <c r="AA2702" t="str">
        <f>IFERROR(VLOOKUP(ROWS($AA$2:AA2702),K2702:$M$6000,3,0),"")</f>
        <v/>
      </c>
    </row>
    <row r="2703" spans="11:27" customFormat="1">
      <c r="K2703">
        <f>IF(ISNUMBER(SEARCH($A$3,L2703)),MAX($K$1:K2702)+1,0)</f>
        <v>0</v>
      </c>
      <c r="L2703" t="s">
        <v>2721</v>
      </c>
      <c r="M2703" t="s">
        <v>2720</v>
      </c>
      <c r="Z2703" s="32" t="str">
        <f>IFERROR(VLOOKUP(ROWS($Z$2:Z2703),K2703:$L$6000,2,0),"")</f>
        <v/>
      </c>
      <c r="AA2703" t="str">
        <f>IFERROR(VLOOKUP(ROWS($AA$2:AA2703),K2703:$M$6000,3,0),"")</f>
        <v/>
      </c>
    </row>
    <row r="2704" spans="11:27" customFormat="1">
      <c r="K2704">
        <f>IF(ISNUMBER(SEARCH($A$3,L2704)),MAX($K$1:K2703)+1,0)</f>
        <v>0</v>
      </c>
      <c r="L2704" t="s">
        <v>2719</v>
      </c>
      <c r="M2704" t="s">
        <v>2718</v>
      </c>
      <c r="Z2704" s="32" t="str">
        <f>IFERROR(VLOOKUP(ROWS($Z$2:Z2704),K2704:$L$6000,2,0),"")</f>
        <v/>
      </c>
      <c r="AA2704" t="str">
        <f>IFERROR(VLOOKUP(ROWS($AA$2:AA2704),K2704:$M$6000,3,0),"")</f>
        <v/>
      </c>
    </row>
    <row r="2705" spans="11:27" customFormat="1">
      <c r="K2705">
        <f>IF(ISNUMBER(SEARCH($A$3,L2705)),MAX($K$1:K2704)+1,0)</f>
        <v>0</v>
      </c>
      <c r="L2705" t="s">
        <v>2717</v>
      </c>
      <c r="M2705" t="s">
        <v>2716</v>
      </c>
      <c r="Z2705" s="32" t="str">
        <f>IFERROR(VLOOKUP(ROWS($Z$2:Z2705),K2705:$L$6000,2,0),"")</f>
        <v/>
      </c>
      <c r="AA2705" t="str">
        <f>IFERROR(VLOOKUP(ROWS($AA$2:AA2705),K2705:$M$6000,3,0),"")</f>
        <v/>
      </c>
    </row>
    <row r="2706" spans="11:27" customFormat="1">
      <c r="K2706">
        <f>IF(ISNUMBER(SEARCH($A$3,L2706)),MAX($K$1:K2705)+1,0)</f>
        <v>0</v>
      </c>
      <c r="L2706" t="s">
        <v>2715</v>
      </c>
      <c r="M2706" t="s">
        <v>2714</v>
      </c>
      <c r="Z2706" s="32" t="str">
        <f>IFERROR(VLOOKUP(ROWS($Z$2:Z2706),K2706:$L$6000,2,0),"")</f>
        <v/>
      </c>
      <c r="AA2706" t="str">
        <f>IFERROR(VLOOKUP(ROWS($AA$2:AA2706),K2706:$M$6000,3,0),"")</f>
        <v/>
      </c>
    </row>
    <row r="2707" spans="11:27" customFormat="1">
      <c r="K2707">
        <f>IF(ISNUMBER(SEARCH($A$3,L2707)),MAX($K$1:K2706)+1,0)</f>
        <v>0</v>
      </c>
      <c r="L2707" t="s">
        <v>2713</v>
      </c>
      <c r="M2707" t="s">
        <v>2712</v>
      </c>
      <c r="Z2707" s="32" t="str">
        <f>IFERROR(VLOOKUP(ROWS($Z$2:Z2707),K2707:$L$6000,2,0),"")</f>
        <v/>
      </c>
      <c r="AA2707" t="str">
        <f>IFERROR(VLOOKUP(ROWS($AA$2:AA2707),K2707:$M$6000,3,0),"")</f>
        <v/>
      </c>
    </row>
    <row r="2708" spans="11:27" customFormat="1">
      <c r="K2708">
        <f>IF(ISNUMBER(SEARCH($A$3,L2708)),MAX($K$1:K2707)+1,0)</f>
        <v>0</v>
      </c>
      <c r="L2708" t="s">
        <v>2710</v>
      </c>
      <c r="M2708" t="s">
        <v>2711</v>
      </c>
      <c r="Z2708" s="32" t="str">
        <f>IFERROR(VLOOKUP(ROWS($Z$2:Z2708),K2708:$L$6000,2,0),"")</f>
        <v/>
      </c>
      <c r="AA2708" t="str">
        <f>IFERROR(VLOOKUP(ROWS($AA$2:AA2708),K2708:$M$6000,3,0),"")</f>
        <v/>
      </c>
    </row>
    <row r="2709" spans="11:27" customFormat="1">
      <c r="K2709">
        <f>IF(ISNUMBER(SEARCH($A$3,L2709)),MAX($K$1:K2708)+1,0)</f>
        <v>0</v>
      </c>
      <c r="L2709" t="s">
        <v>2710</v>
      </c>
      <c r="M2709" t="s">
        <v>2709</v>
      </c>
      <c r="Z2709" s="32" t="str">
        <f>IFERROR(VLOOKUP(ROWS($Z$2:Z2709),K2709:$L$6000,2,0),"")</f>
        <v/>
      </c>
      <c r="AA2709" t="str">
        <f>IFERROR(VLOOKUP(ROWS($AA$2:AA2709),K2709:$M$6000,3,0),"")</f>
        <v/>
      </c>
    </row>
    <row r="2710" spans="11:27" customFormat="1">
      <c r="K2710">
        <f>IF(ISNUMBER(SEARCH($A$3,L2710)),MAX($K$1:K2709)+1,0)</f>
        <v>0</v>
      </c>
      <c r="L2710" t="s">
        <v>2708</v>
      </c>
      <c r="M2710" t="s">
        <v>2707</v>
      </c>
      <c r="Z2710" s="32" t="str">
        <f>IFERROR(VLOOKUP(ROWS($Z$2:Z2710),K2710:$L$6000,2,0),"")</f>
        <v/>
      </c>
      <c r="AA2710" t="str">
        <f>IFERROR(VLOOKUP(ROWS($AA$2:AA2710),K2710:$M$6000,3,0),"")</f>
        <v/>
      </c>
    </row>
    <row r="2711" spans="11:27" customFormat="1">
      <c r="K2711">
        <f>IF(ISNUMBER(SEARCH($A$3,L2711)),MAX($K$1:K2710)+1,0)</f>
        <v>0</v>
      </c>
      <c r="L2711" t="s">
        <v>2705</v>
      </c>
      <c r="M2711" t="s">
        <v>2706</v>
      </c>
      <c r="Z2711" s="32" t="str">
        <f>IFERROR(VLOOKUP(ROWS($Z$2:Z2711),K2711:$L$6000,2,0),"")</f>
        <v/>
      </c>
      <c r="AA2711" t="str">
        <f>IFERROR(VLOOKUP(ROWS($AA$2:AA2711),K2711:$M$6000,3,0),"")</f>
        <v/>
      </c>
    </row>
    <row r="2712" spans="11:27" customFormat="1">
      <c r="K2712">
        <f>IF(ISNUMBER(SEARCH($A$3,L2712)),MAX($K$1:K2711)+1,0)</f>
        <v>0</v>
      </c>
      <c r="L2712" t="s">
        <v>2705</v>
      </c>
      <c r="M2712" t="s">
        <v>2704</v>
      </c>
      <c r="Z2712" s="32" t="str">
        <f>IFERROR(VLOOKUP(ROWS($Z$2:Z2712),K2712:$L$6000,2,0),"")</f>
        <v/>
      </c>
      <c r="AA2712" t="str">
        <f>IFERROR(VLOOKUP(ROWS($AA$2:AA2712),K2712:$M$6000,3,0),"")</f>
        <v/>
      </c>
    </row>
    <row r="2713" spans="11:27" customFormat="1">
      <c r="K2713">
        <f>IF(ISNUMBER(SEARCH($A$3,L2713)),MAX($K$1:K2712)+1,0)</f>
        <v>0</v>
      </c>
      <c r="L2713" t="s">
        <v>2702</v>
      </c>
      <c r="M2713" t="s">
        <v>2703</v>
      </c>
      <c r="Z2713" s="32" t="str">
        <f>IFERROR(VLOOKUP(ROWS($Z$2:Z2713),K2713:$L$6000,2,0),"")</f>
        <v/>
      </c>
      <c r="AA2713" t="str">
        <f>IFERROR(VLOOKUP(ROWS($AA$2:AA2713),K2713:$M$6000,3,0),"")</f>
        <v/>
      </c>
    </row>
    <row r="2714" spans="11:27" customFormat="1">
      <c r="K2714">
        <f>IF(ISNUMBER(SEARCH($A$3,L2714)),MAX($K$1:K2713)+1,0)</f>
        <v>0</v>
      </c>
      <c r="L2714" t="s">
        <v>2702</v>
      </c>
      <c r="M2714" t="s">
        <v>2701</v>
      </c>
      <c r="Z2714" s="32" t="str">
        <f>IFERROR(VLOOKUP(ROWS($Z$2:Z2714),K2714:$L$6000,2,0),"")</f>
        <v/>
      </c>
      <c r="AA2714" t="str">
        <f>IFERROR(VLOOKUP(ROWS($AA$2:AA2714),K2714:$M$6000,3,0),"")</f>
        <v/>
      </c>
    </row>
    <row r="2715" spans="11:27" customFormat="1">
      <c r="K2715">
        <f>IF(ISNUMBER(SEARCH($A$3,L2715)),MAX($K$1:K2714)+1,0)</f>
        <v>0</v>
      </c>
      <c r="L2715" t="s">
        <v>2700</v>
      </c>
      <c r="M2715" t="s">
        <v>2699</v>
      </c>
      <c r="Z2715" s="32" t="str">
        <f>IFERROR(VLOOKUP(ROWS($Z$2:Z2715),K2715:$L$6000,2,0),"")</f>
        <v/>
      </c>
      <c r="AA2715" t="str">
        <f>IFERROR(VLOOKUP(ROWS($AA$2:AA2715),K2715:$M$6000,3,0),"")</f>
        <v/>
      </c>
    </row>
    <row r="2716" spans="11:27" customFormat="1">
      <c r="K2716">
        <f>IF(ISNUMBER(SEARCH($A$3,L2716)),MAX($K$1:K2715)+1,0)</f>
        <v>0</v>
      </c>
      <c r="L2716" t="s">
        <v>2698</v>
      </c>
      <c r="M2716" t="s">
        <v>2697</v>
      </c>
      <c r="Z2716" s="32" t="str">
        <f>IFERROR(VLOOKUP(ROWS($Z$2:Z2716),K2716:$L$6000,2,0),"")</f>
        <v/>
      </c>
      <c r="AA2716" t="str">
        <f>IFERROR(VLOOKUP(ROWS($AA$2:AA2716),K2716:$M$6000,3,0),"")</f>
        <v/>
      </c>
    </row>
    <row r="2717" spans="11:27" customFormat="1">
      <c r="K2717">
        <f>IF(ISNUMBER(SEARCH($A$3,L2717)),MAX($K$1:K2716)+1,0)</f>
        <v>0</v>
      </c>
      <c r="L2717" t="s">
        <v>2696</v>
      </c>
      <c r="M2717" t="s">
        <v>2695</v>
      </c>
      <c r="Z2717" s="32" t="str">
        <f>IFERROR(VLOOKUP(ROWS($Z$2:Z2717),K2717:$L$6000,2,0),"")</f>
        <v/>
      </c>
      <c r="AA2717" t="str">
        <f>IFERROR(VLOOKUP(ROWS($AA$2:AA2717),K2717:$M$6000,3,0),"")</f>
        <v/>
      </c>
    </row>
    <row r="2718" spans="11:27" customFormat="1">
      <c r="K2718">
        <f>IF(ISNUMBER(SEARCH($A$3,L2718)),MAX($K$1:K2717)+1,0)</f>
        <v>0</v>
      </c>
      <c r="L2718" t="s">
        <v>2694</v>
      </c>
      <c r="M2718" t="s">
        <v>2693</v>
      </c>
      <c r="Z2718" s="32" t="str">
        <f>IFERROR(VLOOKUP(ROWS($Z$2:Z2718),K2718:$L$6000,2,0),"")</f>
        <v/>
      </c>
      <c r="AA2718" t="str">
        <f>IFERROR(VLOOKUP(ROWS($AA$2:AA2718),K2718:$M$6000,3,0),"")</f>
        <v/>
      </c>
    </row>
    <row r="2719" spans="11:27" customFormat="1">
      <c r="K2719">
        <f>IF(ISNUMBER(SEARCH($A$3,L2719)),MAX($K$1:K2718)+1,0)</f>
        <v>0</v>
      </c>
      <c r="L2719" t="s">
        <v>2692</v>
      </c>
      <c r="M2719" t="s">
        <v>2691</v>
      </c>
      <c r="Z2719" s="32" t="str">
        <f>IFERROR(VLOOKUP(ROWS($Z$2:Z2719),K2719:$L$6000,2,0),"")</f>
        <v/>
      </c>
      <c r="AA2719" t="str">
        <f>IFERROR(VLOOKUP(ROWS($AA$2:AA2719),K2719:$M$6000,3,0),"")</f>
        <v/>
      </c>
    </row>
    <row r="2720" spans="11:27" customFormat="1">
      <c r="K2720">
        <f>IF(ISNUMBER(SEARCH($A$3,L2720)),MAX($K$1:K2719)+1,0)</f>
        <v>0</v>
      </c>
      <c r="L2720" t="s">
        <v>2689</v>
      </c>
      <c r="M2720" t="s">
        <v>2690</v>
      </c>
      <c r="Z2720" s="32" t="str">
        <f>IFERROR(VLOOKUP(ROWS($Z$2:Z2720),K2720:$L$6000,2,0),"")</f>
        <v/>
      </c>
      <c r="AA2720" t="str">
        <f>IFERROR(VLOOKUP(ROWS($AA$2:AA2720),K2720:$M$6000,3,0),"")</f>
        <v/>
      </c>
    </row>
    <row r="2721" spans="11:27" customFormat="1">
      <c r="K2721">
        <f>IF(ISNUMBER(SEARCH($A$3,L2721)),MAX($K$1:K2720)+1,0)</f>
        <v>0</v>
      </c>
      <c r="L2721" t="s">
        <v>2689</v>
      </c>
      <c r="M2721" t="s">
        <v>2688</v>
      </c>
      <c r="Z2721" s="32" t="str">
        <f>IFERROR(VLOOKUP(ROWS($Z$2:Z2721),K2721:$L$6000,2,0),"")</f>
        <v/>
      </c>
      <c r="AA2721" t="str">
        <f>IFERROR(VLOOKUP(ROWS($AA$2:AA2721),K2721:$M$6000,3,0),"")</f>
        <v/>
      </c>
    </row>
    <row r="2722" spans="11:27" customFormat="1">
      <c r="K2722">
        <f>IF(ISNUMBER(SEARCH($A$3,L2722)),MAX($K$1:K2721)+1,0)</f>
        <v>0</v>
      </c>
      <c r="L2722" t="s">
        <v>2687</v>
      </c>
      <c r="M2722" t="s">
        <v>2686</v>
      </c>
      <c r="Z2722" s="32" t="str">
        <f>IFERROR(VLOOKUP(ROWS($Z$2:Z2722),K2722:$L$6000,2,0),"")</f>
        <v/>
      </c>
      <c r="AA2722" t="str">
        <f>IFERROR(VLOOKUP(ROWS($AA$2:AA2722),K2722:$M$6000,3,0),"")</f>
        <v/>
      </c>
    </row>
    <row r="2723" spans="11:27" customFormat="1">
      <c r="K2723">
        <f>IF(ISNUMBER(SEARCH($A$3,L2723)),MAX($K$1:K2722)+1,0)</f>
        <v>0</v>
      </c>
      <c r="L2723" t="s">
        <v>2685</v>
      </c>
      <c r="M2723" t="s">
        <v>2684</v>
      </c>
      <c r="Z2723" s="32" t="str">
        <f>IFERROR(VLOOKUP(ROWS($Z$2:Z2723),K2723:$L$6000,2,0),"")</f>
        <v/>
      </c>
      <c r="AA2723" t="str">
        <f>IFERROR(VLOOKUP(ROWS($AA$2:AA2723),K2723:$M$6000,3,0),"")</f>
        <v/>
      </c>
    </row>
    <row r="2724" spans="11:27" customFormat="1">
      <c r="K2724">
        <f>IF(ISNUMBER(SEARCH($A$3,L2724)),MAX($K$1:K2723)+1,0)</f>
        <v>0</v>
      </c>
      <c r="L2724" t="s">
        <v>2683</v>
      </c>
      <c r="M2724" t="s">
        <v>2682</v>
      </c>
      <c r="Z2724" s="32" t="str">
        <f>IFERROR(VLOOKUP(ROWS($Z$2:Z2724),K2724:$L$6000,2,0),"")</f>
        <v/>
      </c>
      <c r="AA2724" t="str">
        <f>IFERROR(VLOOKUP(ROWS($AA$2:AA2724),K2724:$M$6000,3,0),"")</f>
        <v/>
      </c>
    </row>
    <row r="2725" spans="11:27" customFormat="1">
      <c r="K2725">
        <f>IF(ISNUMBER(SEARCH($A$3,L2725)),MAX($K$1:K2724)+1,0)</f>
        <v>0</v>
      </c>
      <c r="L2725" t="s">
        <v>2681</v>
      </c>
      <c r="M2725" t="s">
        <v>2680</v>
      </c>
      <c r="Z2725" s="32" t="str">
        <f>IFERROR(VLOOKUP(ROWS($Z$2:Z2725),K2725:$L$6000,2,0),"")</f>
        <v/>
      </c>
      <c r="AA2725" t="str">
        <f>IFERROR(VLOOKUP(ROWS($AA$2:AA2725),K2725:$M$6000,3,0),"")</f>
        <v/>
      </c>
    </row>
    <row r="2726" spans="11:27" customFormat="1">
      <c r="K2726">
        <f>IF(ISNUMBER(SEARCH($A$3,L2726)),MAX($K$1:K2725)+1,0)</f>
        <v>0</v>
      </c>
      <c r="L2726" t="s">
        <v>2679</v>
      </c>
      <c r="M2726" t="s">
        <v>2678</v>
      </c>
      <c r="Z2726" s="32" t="str">
        <f>IFERROR(VLOOKUP(ROWS($Z$2:Z2726),K2726:$L$6000,2,0),"")</f>
        <v/>
      </c>
      <c r="AA2726" t="str">
        <f>IFERROR(VLOOKUP(ROWS($AA$2:AA2726),K2726:$M$6000,3,0),"")</f>
        <v/>
      </c>
    </row>
    <row r="2727" spans="11:27" customFormat="1">
      <c r="K2727">
        <f>IF(ISNUMBER(SEARCH($A$3,L2727)),MAX($K$1:K2726)+1,0)</f>
        <v>0</v>
      </c>
      <c r="L2727" t="s">
        <v>2676</v>
      </c>
      <c r="M2727" t="s">
        <v>2677</v>
      </c>
      <c r="Z2727" s="32" t="str">
        <f>IFERROR(VLOOKUP(ROWS($Z$2:Z2727),K2727:$L$6000,2,0),"")</f>
        <v/>
      </c>
      <c r="AA2727" t="str">
        <f>IFERROR(VLOOKUP(ROWS($AA$2:AA2727),K2727:$M$6000,3,0),"")</f>
        <v/>
      </c>
    </row>
    <row r="2728" spans="11:27" customFormat="1">
      <c r="K2728">
        <f>IF(ISNUMBER(SEARCH($A$3,L2728)),MAX($K$1:K2727)+1,0)</f>
        <v>0</v>
      </c>
      <c r="L2728" t="s">
        <v>2676</v>
      </c>
      <c r="M2728" t="s">
        <v>2675</v>
      </c>
      <c r="Z2728" s="32" t="str">
        <f>IFERROR(VLOOKUP(ROWS($Z$2:Z2728),K2728:$L$6000,2,0),"")</f>
        <v/>
      </c>
      <c r="AA2728" t="str">
        <f>IFERROR(VLOOKUP(ROWS($AA$2:AA2728),K2728:$M$6000,3,0),"")</f>
        <v/>
      </c>
    </row>
    <row r="2729" spans="11:27" customFormat="1">
      <c r="K2729">
        <f>IF(ISNUMBER(SEARCH($A$3,L2729)),MAX($K$1:K2728)+1,0)</f>
        <v>0</v>
      </c>
      <c r="L2729" t="s">
        <v>2673</v>
      </c>
      <c r="M2729" t="s">
        <v>2674</v>
      </c>
      <c r="Z2729" s="32" t="str">
        <f>IFERROR(VLOOKUP(ROWS($Z$2:Z2729),K2729:$L$6000,2,0),"")</f>
        <v/>
      </c>
      <c r="AA2729" t="str">
        <f>IFERROR(VLOOKUP(ROWS($AA$2:AA2729),K2729:$M$6000,3,0),"")</f>
        <v/>
      </c>
    </row>
    <row r="2730" spans="11:27" customFormat="1">
      <c r="K2730">
        <f>IF(ISNUMBER(SEARCH($A$3,L2730)),MAX($K$1:K2729)+1,0)</f>
        <v>0</v>
      </c>
      <c r="L2730" t="s">
        <v>2673</v>
      </c>
      <c r="M2730" t="s">
        <v>2672</v>
      </c>
      <c r="Z2730" s="32" t="str">
        <f>IFERROR(VLOOKUP(ROWS($Z$2:Z2730),K2730:$L$6000,2,0),"")</f>
        <v/>
      </c>
      <c r="AA2730" t="str">
        <f>IFERROR(VLOOKUP(ROWS($AA$2:AA2730),K2730:$M$6000,3,0),"")</f>
        <v/>
      </c>
    </row>
    <row r="2731" spans="11:27" customFormat="1">
      <c r="K2731">
        <f>IF(ISNUMBER(SEARCH($A$3,L2731)),MAX($K$1:K2730)+1,0)</f>
        <v>0</v>
      </c>
      <c r="L2731" t="s">
        <v>2670</v>
      </c>
      <c r="M2731" t="s">
        <v>2671</v>
      </c>
      <c r="Z2731" s="32" t="str">
        <f>IFERROR(VLOOKUP(ROWS($Z$2:Z2731),K2731:$L$6000,2,0),"")</f>
        <v/>
      </c>
      <c r="AA2731" t="str">
        <f>IFERROR(VLOOKUP(ROWS($AA$2:AA2731),K2731:$M$6000,3,0),"")</f>
        <v/>
      </c>
    </row>
    <row r="2732" spans="11:27" customFormat="1">
      <c r="K2732">
        <f>IF(ISNUMBER(SEARCH($A$3,L2732)),MAX($K$1:K2731)+1,0)</f>
        <v>0</v>
      </c>
      <c r="L2732" t="s">
        <v>2670</v>
      </c>
      <c r="M2732" t="s">
        <v>2669</v>
      </c>
      <c r="Z2732" s="32" t="str">
        <f>IFERROR(VLOOKUP(ROWS($Z$2:Z2732),K2732:$L$6000,2,0),"")</f>
        <v/>
      </c>
      <c r="AA2732" t="str">
        <f>IFERROR(VLOOKUP(ROWS($AA$2:AA2732),K2732:$M$6000,3,0),"")</f>
        <v/>
      </c>
    </row>
    <row r="2733" spans="11:27" customFormat="1">
      <c r="K2733">
        <f>IF(ISNUMBER(SEARCH($A$3,L2733)),MAX($K$1:K2732)+1,0)</f>
        <v>0</v>
      </c>
      <c r="L2733" t="s">
        <v>2668</v>
      </c>
      <c r="M2733" t="s">
        <v>2667</v>
      </c>
      <c r="Z2733" s="32" t="str">
        <f>IFERROR(VLOOKUP(ROWS($Z$2:Z2733),K2733:$L$6000,2,0),"")</f>
        <v/>
      </c>
      <c r="AA2733" t="str">
        <f>IFERROR(VLOOKUP(ROWS($AA$2:AA2733),K2733:$M$6000,3,0),"")</f>
        <v/>
      </c>
    </row>
    <row r="2734" spans="11:27" customFormat="1">
      <c r="K2734">
        <f>IF(ISNUMBER(SEARCH($A$3,L2734)),MAX($K$1:K2733)+1,0)</f>
        <v>0</v>
      </c>
      <c r="L2734" t="s">
        <v>2665</v>
      </c>
      <c r="M2734" t="s">
        <v>2666</v>
      </c>
      <c r="Z2734" s="32" t="str">
        <f>IFERROR(VLOOKUP(ROWS($Z$2:Z2734),K2734:$L$6000,2,0),"")</f>
        <v/>
      </c>
      <c r="AA2734" t="str">
        <f>IFERROR(VLOOKUP(ROWS($AA$2:AA2734),K2734:$M$6000,3,0),"")</f>
        <v/>
      </c>
    </row>
    <row r="2735" spans="11:27" customFormat="1">
      <c r="K2735">
        <f>IF(ISNUMBER(SEARCH($A$3,L2735)),MAX($K$1:K2734)+1,0)</f>
        <v>0</v>
      </c>
      <c r="L2735" t="s">
        <v>2665</v>
      </c>
      <c r="M2735" t="s">
        <v>2664</v>
      </c>
      <c r="Z2735" s="32" t="str">
        <f>IFERROR(VLOOKUP(ROWS($Z$2:Z2735),K2735:$L$6000,2,0),"")</f>
        <v/>
      </c>
      <c r="AA2735" t="str">
        <f>IFERROR(VLOOKUP(ROWS($AA$2:AA2735),K2735:$M$6000,3,0),"")</f>
        <v/>
      </c>
    </row>
    <row r="2736" spans="11:27" customFormat="1">
      <c r="K2736">
        <f>IF(ISNUMBER(SEARCH($A$3,L2736)),MAX($K$1:K2735)+1,0)</f>
        <v>0</v>
      </c>
      <c r="L2736" t="s">
        <v>2663</v>
      </c>
      <c r="M2736" t="s">
        <v>2662</v>
      </c>
      <c r="Z2736" s="32" t="str">
        <f>IFERROR(VLOOKUP(ROWS($Z$2:Z2736),K2736:$L$6000,2,0),"")</f>
        <v/>
      </c>
      <c r="AA2736" t="str">
        <f>IFERROR(VLOOKUP(ROWS($AA$2:AA2736),K2736:$M$6000,3,0),"")</f>
        <v/>
      </c>
    </row>
    <row r="2737" spans="11:27" customFormat="1">
      <c r="K2737">
        <f>IF(ISNUMBER(SEARCH($A$3,L2737)),MAX($K$1:K2736)+1,0)</f>
        <v>0</v>
      </c>
      <c r="L2737" t="s">
        <v>2661</v>
      </c>
      <c r="M2737" t="s">
        <v>2660</v>
      </c>
      <c r="Z2737" s="32" t="str">
        <f>IFERROR(VLOOKUP(ROWS($Z$2:Z2737),K2737:$L$6000,2,0),"")</f>
        <v/>
      </c>
      <c r="AA2737" t="str">
        <f>IFERROR(VLOOKUP(ROWS($AA$2:AA2737),K2737:$M$6000,3,0),"")</f>
        <v/>
      </c>
    </row>
    <row r="2738" spans="11:27" customFormat="1">
      <c r="K2738">
        <f>IF(ISNUMBER(SEARCH($A$3,L2738)),MAX($K$1:K2737)+1,0)</f>
        <v>0</v>
      </c>
      <c r="L2738" t="s">
        <v>2658</v>
      </c>
      <c r="M2738" t="s">
        <v>2659</v>
      </c>
      <c r="Z2738" s="32" t="str">
        <f>IFERROR(VLOOKUP(ROWS($Z$2:Z2738),K2738:$L$6000,2,0),"")</f>
        <v/>
      </c>
      <c r="AA2738" t="str">
        <f>IFERROR(VLOOKUP(ROWS($AA$2:AA2738),K2738:$M$6000,3,0),"")</f>
        <v/>
      </c>
    </row>
    <row r="2739" spans="11:27" customFormat="1">
      <c r="K2739">
        <f>IF(ISNUMBER(SEARCH($A$3,L2739)),MAX($K$1:K2738)+1,0)</f>
        <v>0</v>
      </c>
      <c r="L2739" t="s">
        <v>2658</v>
      </c>
      <c r="M2739" t="s">
        <v>2657</v>
      </c>
      <c r="Z2739" s="32" t="str">
        <f>IFERROR(VLOOKUP(ROWS($Z$2:Z2739),K2739:$L$6000,2,0),"")</f>
        <v/>
      </c>
      <c r="AA2739" t="str">
        <f>IFERROR(VLOOKUP(ROWS($AA$2:AA2739),K2739:$M$6000,3,0),"")</f>
        <v/>
      </c>
    </row>
    <row r="2740" spans="11:27" customFormat="1">
      <c r="K2740">
        <f>IF(ISNUMBER(SEARCH($A$3,L2740)),MAX($K$1:K2739)+1,0)</f>
        <v>0</v>
      </c>
      <c r="L2740" t="s">
        <v>2655</v>
      </c>
      <c r="M2740" t="s">
        <v>2656</v>
      </c>
      <c r="Z2740" s="32" t="str">
        <f>IFERROR(VLOOKUP(ROWS($Z$2:Z2740),K2740:$L$6000,2,0),"")</f>
        <v/>
      </c>
      <c r="AA2740" t="str">
        <f>IFERROR(VLOOKUP(ROWS($AA$2:AA2740),K2740:$M$6000,3,0),"")</f>
        <v/>
      </c>
    </row>
    <row r="2741" spans="11:27" customFormat="1">
      <c r="K2741">
        <f>IF(ISNUMBER(SEARCH($A$3,L2741)),MAX($K$1:K2740)+1,0)</f>
        <v>0</v>
      </c>
      <c r="L2741" t="s">
        <v>2655</v>
      </c>
      <c r="M2741" t="s">
        <v>2654</v>
      </c>
      <c r="Z2741" s="32" t="str">
        <f>IFERROR(VLOOKUP(ROWS($Z$2:Z2741),K2741:$L$6000,2,0),"")</f>
        <v/>
      </c>
      <c r="AA2741" t="str">
        <f>IFERROR(VLOOKUP(ROWS($AA$2:AA2741),K2741:$M$6000,3,0),"")</f>
        <v/>
      </c>
    </row>
    <row r="2742" spans="11:27" customFormat="1">
      <c r="K2742">
        <f>IF(ISNUMBER(SEARCH($A$3,L2742)),MAX($K$1:K2741)+1,0)</f>
        <v>0</v>
      </c>
      <c r="L2742" t="s">
        <v>2652</v>
      </c>
      <c r="M2742" t="s">
        <v>2653</v>
      </c>
      <c r="Z2742" s="32" t="str">
        <f>IFERROR(VLOOKUP(ROWS($Z$2:Z2742),K2742:$L$6000,2,0),"")</f>
        <v/>
      </c>
      <c r="AA2742" t="str">
        <f>IFERROR(VLOOKUP(ROWS($AA$2:AA2742),K2742:$M$6000,3,0),"")</f>
        <v/>
      </c>
    </row>
    <row r="2743" spans="11:27" customFormat="1">
      <c r="K2743">
        <f>IF(ISNUMBER(SEARCH($A$3,L2743)),MAX($K$1:K2742)+1,0)</f>
        <v>0</v>
      </c>
      <c r="L2743" t="s">
        <v>2652</v>
      </c>
      <c r="M2743" t="s">
        <v>2651</v>
      </c>
      <c r="Z2743" s="32" t="str">
        <f>IFERROR(VLOOKUP(ROWS($Z$2:Z2743),K2743:$L$6000,2,0),"")</f>
        <v/>
      </c>
      <c r="AA2743" t="str">
        <f>IFERROR(VLOOKUP(ROWS($AA$2:AA2743),K2743:$M$6000,3,0),"")</f>
        <v/>
      </c>
    </row>
    <row r="2744" spans="11:27" customFormat="1">
      <c r="K2744">
        <f>IF(ISNUMBER(SEARCH($A$3,L2744)),MAX($K$1:K2743)+1,0)</f>
        <v>0</v>
      </c>
      <c r="L2744" t="s">
        <v>2650</v>
      </c>
      <c r="M2744" t="s">
        <v>2649</v>
      </c>
      <c r="Z2744" s="32" t="str">
        <f>IFERROR(VLOOKUP(ROWS($Z$2:Z2744),K2744:$L$6000,2,0),"")</f>
        <v/>
      </c>
      <c r="AA2744" t="str">
        <f>IFERROR(VLOOKUP(ROWS($AA$2:AA2744),K2744:$M$6000,3,0),"")</f>
        <v/>
      </c>
    </row>
    <row r="2745" spans="11:27" customFormat="1">
      <c r="K2745">
        <f>IF(ISNUMBER(SEARCH($A$3,L2745)),MAX($K$1:K2744)+1,0)</f>
        <v>0</v>
      </c>
      <c r="L2745" t="s">
        <v>2648</v>
      </c>
      <c r="M2745" t="s">
        <v>2647</v>
      </c>
      <c r="Z2745" s="32" t="str">
        <f>IFERROR(VLOOKUP(ROWS($Z$2:Z2745),K2745:$L$6000,2,0),"")</f>
        <v/>
      </c>
      <c r="AA2745" t="str">
        <f>IFERROR(VLOOKUP(ROWS($AA$2:AA2745),K2745:$M$6000,3,0),"")</f>
        <v/>
      </c>
    </row>
    <row r="2746" spans="11:27" customFormat="1">
      <c r="K2746">
        <f>IF(ISNUMBER(SEARCH($A$3,L2746)),MAX($K$1:K2745)+1,0)</f>
        <v>0</v>
      </c>
      <c r="L2746" t="s">
        <v>2646</v>
      </c>
      <c r="M2746" t="s">
        <v>2645</v>
      </c>
      <c r="Z2746" s="32" t="str">
        <f>IFERROR(VLOOKUP(ROWS($Z$2:Z2746),K2746:$L$6000,2,0),"")</f>
        <v/>
      </c>
      <c r="AA2746" t="str">
        <f>IFERROR(VLOOKUP(ROWS($AA$2:AA2746),K2746:$M$6000,3,0),"")</f>
        <v/>
      </c>
    </row>
    <row r="2747" spans="11:27" customFormat="1">
      <c r="K2747">
        <f>IF(ISNUMBER(SEARCH($A$3,L2747)),MAX($K$1:K2746)+1,0)</f>
        <v>0</v>
      </c>
      <c r="L2747" t="s">
        <v>2643</v>
      </c>
      <c r="M2747" t="s">
        <v>2644</v>
      </c>
      <c r="Z2747" s="32" t="str">
        <f>IFERROR(VLOOKUP(ROWS($Z$2:Z2747),K2747:$L$6000,2,0),"")</f>
        <v/>
      </c>
      <c r="AA2747" t="str">
        <f>IFERROR(VLOOKUP(ROWS($AA$2:AA2747),K2747:$M$6000,3,0),"")</f>
        <v/>
      </c>
    </row>
    <row r="2748" spans="11:27" customFormat="1">
      <c r="K2748">
        <f>IF(ISNUMBER(SEARCH($A$3,L2748)),MAX($K$1:K2747)+1,0)</f>
        <v>0</v>
      </c>
      <c r="L2748" t="s">
        <v>2643</v>
      </c>
      <c r="M2748" t="s">
        <v>2642</v>
      </c>
      <c r="Z2748" s="32" t="str">
        <f>IFERROR(VLOOKUP(ROWS($Z$2:Z2748),K2748:$L$6000,2,0),"")</f>
        <v/>
      </c>
      <c r="AA2748" t="str">
        <f>IFERROR(VLOOKUP(ROWS($AA$2:AA2748),K2748:$M$6000,3,0),"")</f>
        <v/>
      </c>
    </row>
    <row r="2749" spans="11:27" customFormat="1">
      <c r="K2749">
        <f>IF(ISNUMBER(SEARCH($A$3,L2749)),MAX($K$1:K2748)+1,0)</f>
        <v>0</v>
      </c>
      <c r="L2749" t="s">
        <v>2641</v>
      </c>
      <c r="M2749" t="s">
        <v>2640</v>
      </c>
      <c r="Z2749" s="32" t="str">
        <f>IFERROR(VLOOKUP(ROWS($Z$2:Z2749),K2749:$L$6000,2,0),"")</f>
        <v/>
      </c>
      <c r="AA2749" t="str">
        <f>IFERROR(VLOOKUP(ROWS($AA$2:AA2749),K2749:$M$6000,3,0),"")</f>
        <v/>
      </c>
    </row>
    <row r="2750" spans="11:27" customFormat="1">
      <c r="K2750">
        <f>IF(ISNUMBER(SEARCH($A$3,L2750)),MAX($K$1:K2749)+1,0)</f>
        <v>0</v>
      </c>
      <c r="L2750" t="s">
        <v>2639</v>
      </c>
      <c r="M2750" t="s">
        <v>2638</v>
      </c>
      <c r="Z2750" s="32" t="str">
        <f>IFERROR(VLOOKUP(ROWS($Z$2:Z2750),K2750:$L$6000,2,0),"")</f>
        <v/>
      </c>
      <c r="AA2750" t="str">
        <f>IFERROR(VLOOKUP(ROWS($AA$2:AA2750),K2750:$M$6000,3,0),"")</f>
        <v/>
      </c>
    </row>
    <row r="2751" spans="11:27" customFormat="1">
      <c r="K2751">
        <f>IF(ISNUMBER(SEARCH($A$3,L2751)),MAX($K$1:K2750)+1,0)</f>
        <v>0</v>
      </c>
      <c r="L2751" t="s">
        <v>2637</v>
      </c>
      <c r="M2751" t="s">
        <v>2636</v>
      </c>
      <c r="Z2751" s="32" t="str">
        <f>IFERROR(VLOOKUP(ROWS($Z$2:Z2751),K2751:$L$6000,2,0),"")</f>
        <v/>
      </c>
      <c r="AA2751" t="str">
        <f>IFERROR(VLOOKUP(ROWS($AA$2:AA2751),K2751:$M$6000,3,0),"")</f>
        <v/>
      </c>
    </row>
    <row r="2752" spans="11:27" customFormat="1">
      <c r="K2752">
        <f>IF(ISNUMBER(SEARCH($A$3,L2752)),MAX($K$1:K2751)+1,0)</f>
        <v>0</v>
      </c>
      <c r="L2752" t="s">
        <v>2635</v>
      </c>
      <c r="M2752" t="s">
        <v>2634</v>
      </c>
      <c r="Z2752" s="32" t="str">
        <f>IFERROR(VLOOKUP(ROWS($Z$2:Z2752),K2752:$L$6000,2,0),"")</f>
        <v/>
      </c>
      <c r="AA2752" t="str">
        <f>IFERROR(VLOOKUP(ROWS($AA$2:AA2752),K2752:$M$6000,3,0),"")</f>
        <v/>
      </c>
    </row>
    <row r="2753" spans="11:27" customFormat="1">
      <c r="K2753">
        <f>IF(ISNUMBER(SEARCH($A$3,L2753)),MAX($K$1:K2752)+1,0)</f>
        <v>0</v>
      </c>
      <c r="L2753" t="s">
        <v>2633</v>
      </c>
      <c r="M2753" t="s">
        <v>2632</v>
      </c>
      <c r="Z2753" s="32" t="str">
        <f>IFERROR(VLOOKUP(ROWS($Z$2:Z2753),K2753:$L$6000,2,0),"")</f>
        <v/>
      </c>
      <c r="AA2753" t="str">
        <f>IFERROR(VLOOKUP(ROWS($AA$2:AA2753),K2753:$M$6000,3,0),"")</f>
        <v/>
      </c>
    </row>
    <row r="2754" spans="11:27" customFormat="1">
      <c r="K2754">
        <f>IF(ISNUMBER(SEARCH($A$3,L2754)),MAX($K$1:K2753)+1,0)</f>
        <v>0</v>
      </c>
      <c r="L2754" t="s">
        <v>2631</v>
      </c>
      <c r="M2754" t="s">
        <v>2630</v>
      </c>
      <c r="Z2754" s="32" t="str">
        <f>IFERROR(VLOOKUP(ROWS($Z$2:Z2754),K2754:$L$6000,2,0),"")</f>
        <v/>
      </c>
      <c r="AA2754" t="str">
        <f>IFERROR(VLOOKUP(ROWS($AA$2:AA2754),K2754:$M$6000,3,0),"")</f>
        <v/>
      </c>
    </row>
    <row r="2755" spans="11:27" customFormat="1">
      <c r="K2755">
        <f>IF(ISNUMBER(SEARCH($A$3,L2755)),MAX($K$1:K2754)+1,0)</f>
        <v>0</v>
      </c>
      <c r="L2755" t="s">
        <v>2628</v>
      </c>
      <c r="M2755" t="s">
        <v>2629</v>
      </c>
      <c r="Z2755" s="32" t="str">
        <f>IFERROR(VLOOKUP(ROWS($Z$2:Z2755),K2755:$L$6000,2,0),"")</f>
        <v/>
      </c>
      <c r="AA2755" t="str">
        <f>IFERROR(VLOOKUP(ROWS($AA$2:AA2755),K2755:$M$6000,3,0),"")</f>
        <v/>
      </c>
    </row>
    <row r="2756" spans="11:27" customFormat="1">
      <c r="K2756">
        <f>IF(ISNUMBER(SEARCH($A$3,L2756)),MAX($K$1:K2755)+1,0)</f>
        <v>0</v>
      </c>
      <c r="L2756" t="s">
        <v>2628</v>
      </c>
      <c r="M2756" t="s">
        <v>2627</v>
      </c>
      <c r="Z2756" s="32" t="str">
        <f>IFERROR(VLOOKUP(ROWS($Z$2:Z2756),K2756:$L$6000,2,0),"")</f>
        <v/>
      </c>
      <c r="AA2756" t="str">
        <f>IFERROR(VLOOKUP(ROWS($AA$2:AA2756),K2756:$M$6000,3,0),"")</f>
        <v/>
      </c>
    </row>
    <row r="2757" spans="11:27" customFormat="1">
      <c r="K2757">
        <f>IF(ISNUMBER(SEARCH($A$3,L2757)),MAX($K$1:K2756)+1,0)</f>
        <v>0</v>
      </c>
      <c r="L2757" t="s">
        <v>2626</v>
      </c>
      <c r="M2757" t="s">
        <v>2625</v>
      </c>
      <c r="Z2757" s="32" t="str">
        <f>IFERROR(VLOOKUP(ROWS($Z$2:Z2757),K2757:$L$6000,2,0),"")</f>
        <v/>
      </c>
      <c r="AA2757" t="str">
        <f>IFERROR(VLOOKUP(ROWS($AA$2:AA2757),K2757:$M$6000,3,0),"")</f>
        <v/>
      </c>
    </row>
    <row r="2758" spans="11:27" customFormat="1">
      <c r="K2758">
        <f>IF(ISNUMBER(SEARCH($A$3,L2758)),MAX($K$1:K2757)+1,0)</f>
        <v>0</v>
      </c>
      <c r="L2758" t="s">
        <v>2624</v>
      </c>
      <c r="M2758" t="s">
        <v>2623</v>
      </c>
      <c r="Z2758" s="32" t="str">
        <f>IFERROR(VLOOKUP(ROWS($Z$2:Z2758),K2758:$L$6000,2,0),"")</f>
        <v/>
      </c>
      <c r="AA2758" t="str">
        <f>IFERROR(VLOOKUP(ROWS($AA$2:AA2758),K2758:$M$6000,3,0),"")</f>
        <v/>
      </c>
    </row>
    <row r="2759" spans="11:27" customFormat="1">
      <c r="K2759">
        <f>IF(ISNUMBER(SEARCH($A$3,L2759)),MAX($K$1:K2758)+1,0)</f>
        <v>0</v>
      </c>
      <c r="L2759" t="s">
        <v>2622</v>
      </c>
      <c r="M2759" t="s">
        <v>2621</v>
      </c>
      <c r="Z2759" s="32" t="str">
        <f>IFERROR(VLOOKUP(ROWS($Z$2:Z2759),K2759:$L$6000,2,0),"")</f>
        <v/>
      </c>
      <c r="AA2759" t="str">
        <f>IFERROR(VLOOKUP(ROWS($AA$2:AA2759),K2759:$M$6000,3,0),"")</f>
        <v/>
      </c>
    </row>
    <row r="2760" spans="11:27" customFormat="1">
      <c r="K2760">
        <f>IF(ISNUMBER(SEARCH($A$3,L2760)),MAX($K$1:K2759)+1,0)</f>
        <v>0</v>
      </c>
      <c r="L2760" t="s">
        <v>2620</v>
      </c>
      <c r="M2760" t="s">
        <v>2619</v>
      </c>
      <c r="Z2760" s="32" t="str">
        <f>IFERROR(VLOOKUP(ROWS($Z$2:Z2760),K2760:$L$6000,2,0),"")</f>
        <v/>
      </c>
      <c r="AA2760" t="str">
        <f>IFERROR(VLOOKUP(ROWS($AA$2:AA2760),K2760:$M$6000,3,0),"")</f>
        <v/>
      </c>
    </row>
    <row r="2761" spans="11:27" customFormat="1">
      <c r="K2761">
        <f>IF(ISNUMBER(SEARCH($A$3,L2761)),MAX($K$1:K2760)+1,0)</f>
        <v>0</v>
      </c>
      <c r="L2761" t="s">
        <v>2618</v>
      </c>
      <c r="M2761" t="s">
        <v>2617</v>
      </c>
      <c r="Z2761" s="32" t="str">
        <f>IFERROR(VLOOKUP(ROWS($Z$2:Z2761),K2761:$L$6000,2,0),"")</f>
        <v/>
      </c>
      <c r="AA2761" t="str">
        <f>IFERROR(VLOOKUP(ROWS($AA$2:AA2761),K2761:$M$6000,3,0),"")</f>
        <v/>
      </c>
    </row>
    <row r="2762" spans="11:27" customFormat="1">
      <c r="K2762">
        <f>IF(ISNUMBER(SEARCH($A$3,L2762)),MAX($K$1:K2761)+1,0)</f>
        <v>0</v>
      </c>
      <c r="L2762" t="s">
        <v>2616</v>
      </c>
      <c r="M2762" t="s">
        <v>2615</v>
      </c>
      <c r="Z2762" s="32" t="str">
        <f>IFERROR(VLOOKUP(ROWS($Z$2:Z2762),K2762:$L$6000,2,0),"")</f>
        <v/>
      </c>
      <c r="AA2762" t="str">
        <f>IFERROR(VLOOKUP(ROWS($AA$2:AA2762),K2762:$M$6000,3,0),"")</f>
        <v/>
      </c>
    </row>
    <row r="2763" spans="11:27" customFormat="1">
      <c r="K2763">
        <f>IF(ISNUMBER(SEARCH($A$3,L2763)),MAX($K$1:K2762)+1,0)</f>
        <v>0</v>
      </c>
      <c r="L2763" t="s">
        <v>2614</v>
      </c>
      <c r="M2763" t="s">
        <v>2613</v>
      </c>
      <c r="Z2763" s="32" t="str">
        <f>IFERROR(VLOOKUP(ROWS($Z$2:Z2763),K2763:$L$6000,2,0),"")</f>
        <v/>
      </c>
      <c r="AA2763" t="str">
        <f>IFERROR(VLOOKUP(ROWS($AA$2:AA2763),K2763:$M$6000,3,0),"")</f>
        <v/>
      </c>
    </row>
    <row r="2764" spans="11:27" customFormat="1">
      <c r="K2764">
        <f>IF(ISNUMBER(SEARCH($A$3,L2764)),MAX($K$1:K2763)+1,0)</f>
        <v>0</v>
      </c>
      <c r="L2764" t="s">
        <v>2611</v>
      </c>
      <c r="M2764" t="s">
        <v>2612</v>
      </c>
      <c r="Z2764" s="32" t="str">
        <f>IFERROR(VLOOKUP(ROWS($Z$2:Z2764),K2764:$L$6000,2,0),"")</f>
        <v/>
      </c>
      <c r="AA2764" t="str">
        <f>IFERROR(VLOOKUP(ROWS($AA$2:AA2764),K2764:$M$6000,3,0),"")</f>
        <v/>
      </c>
    </row>
    <row r="2765" spans="11:27" customFormat="1">
      <c r="K2765">
        <f>IF(ISNUMBER(SEARCH($A$3,L2765)),MAX($K$1:K2764)+1,0)</f>
        <v>0</v>
      </c>
      <c r="L2765" t="s">
        <v>2611</v>
      </c>
      <c r="M2765" t="s">
        <v>2610</v>
      </c>
      <c r="Z2765" s="32" t="str">
        <f>IFERROR(VLOOKUP(ROWS($Z$2:Z2765),K2765:$L$6000,2,0),"")</f>
        <v/>
      </c>
      <c r="AA2765" t="str">
        <f>IFERROR(VLOOKUP(ROWS($AA$2:AA2765),K2765:$M$6000,3,0),"")</f>
        <v/>
      </c>
    </row>
    <row r="2766" spans="11:27" customFormat="1">
      <c r="K2766">
        <f>IF(ISNUMBER(SEARCH($A$3,L2766)),MAX($K$1:K2765)+1,0)</f>
        <v>0</v>
      </c>
      <c r="L2766" t="s">
        <v>2608</v>
      </c>
      <c r="M2766" t="s">
        <v>2609</v>
      </c>
      <c r="Z2766" s="32" t="str">
        <f>IFERROR(VLOOKUP(ROWS($Z$2:Z2766),K2766:$L$6000,2,0),"")</f>
        <v/>
      </c>
      <c r="AA2766" t="str">
        <f>IFERROR(VLOOKUP(ROWS($AA$2:AA2766),K2766:$M$6000,3,0),"")</f>
        <v/>
      </c>
    </row>
    <row r="2767" spans="11:27" customFormat="1">
      <c r="K2767">
        <f>IF(ISNUMBER(SEARCH($A$3,L2767)),MAX($K$1:K2766)+1,0)</f>
        <v>0</v>
      </c>
      <c r="L2767" t="s">
        <v>2608</v>
      </c>
      <c r="M2767" t="s">
        <v>2607</v>
      </c>
      <c r="Z2767" s="32" t="str">
        <f>IFERROR(VLOOKUP(ROWS($Z$2:Z2767),K2767:$L$6000,2,0),"")</f>
        <v/>
      </c>
      <c r="AA2767" t="str">
        <f>IFERROR(VLOOKUP(ROWS($AA$2:AA2767),K2767:$M$6000,3,0),"")</f>
        <v/>
      </c>
    </row>
    <row r="2768" spans="11:27" customFormat="1">
      <c r="K2768">
        <f>IF(ISNUMBER(SEARCH($A$3,L2768)),MAX($K$1:K2767)+1,0)</f>
        <v>0</v>
      </c>
      <c r="L2768" t="s">
        <v>2605</v>
      </c>
      <c r="M2768" t="s">
        <v>2606</v>
      </c>
      <c r="Z2768" s="32" t="str">
        <f>IFERROR(VLOOKUP(ROWS($Z$2:Z2768),K2768:$L$6000,2,0),"")</f>
        <v/>
      </c>
      <c r="AA2768" t="str">
        <f>IFERROR(VLOOKUP(ROWS($AA$2:AA2768),K2768:$M$6000,3,0),"")</f>
        <v/>
      </c>
    </row>
    <row r="2769" spans="11:27" customFormat="1">
      <c r="K2769">
        <f>IF(ISNUMBER(SEARCH($A$3,L2769)),MAX($K$1:K2768)+1,0)</f>
        <v>0</v>
      </c>
      <c r="L2769" t="s">
        <v>2605</v>
      </c>
      <c r="M2769" t="s">
        <v>2604</v>
      </c>
      <c r="Z2769" s="32" t="str">
        <f>IFERROR(VLOOKUP(ROWS($Z$2:Z2769),K2769:$L$6000,2,0),"")</f>
        <v/>
      </c>
      <c r="AA2769" t="str">
        <f>IFERROR(VLOOKUP(ROWS($AA$2:AA2769),K2769:$M$6000,3,0),"")</f>
        <v/>
      </c>
    </row>
    <row r="2770" spans="11:27" customFormat="1">
      <c r="K2770">
        <f>IF(ISNUMBER(SEARCH($A$3,L2770)),MAX($K$1:K2769)+1,0)</f>
        <v>0</v>
      </c>
      <c r="L2770" t="s">
        <v>2603</v>
      </c>
      <c r="M2770" t="s">
        <v>2602</v>
      </c>
      <c r="Z2770" s="32" t="str">
        <f>IFERROR(VLOOKUP(ROWS($Z$2:Z2770),K2770:$L$6000,2,0),"")</f>
        <v/>
      </c>
      <c r="AA2770" t="str">
        <f>IFERROR(VLOOKUP(ROWS($AA$2:AA2770),K2770:$M$6000,3,0),"")</f>
        <v/>
      </c>
    </row>
    <row r="2771" spans="11:27" customFormat="1">
      <c r="K2771">
        <f>IF(ISNUMBER(SEARCH($A$3,L2771)),MAX($K$1:K2770)+1,0)</f>
        <v>0</v>
      </c>
      <c r="L2771" t="s">
        <v>2601</v>
      </c>
      <c r="M2771" t="s">
        <v>2600</v>
      </c>
      <c r="Z2771" s="32" t="str">
        <f>IFERROR(VLOOKUP(ROWS($Z$2:Z2771),K2771:$L$6000,2,0),"")</f>
        <v/>
      </c>
      <c r="AA2771" t="str">
        <f>IFERROR(VLOOKUP(ROWS($AA$2:AA2771),K2771:$M$6000,3,0),"")</f>
        <v/>
      </c>
    </row>
    <row r="2772" spans="11:27" customFormat="1">
      <c r="K2772">
        <f>IF(ISNUMBER(SEARCH($A$3,L2772)),MAX($K$1:K2771)+1,0)</f>
        <v>0</v>
      </c>
      <c r="L2772" t="s">
        <v>2599</v>
      </c>
      <c r="M2772" t="s">
        <v>2598</v>
      </c>
      <c r="Z2772" s="32" t="str">
        <f>IFERROR(VLOOKUP(ROWS($Z$2:Z2772),K2772:$L$6000,2,0),"")</f>
        <v/>
      </c>
      <c r="AA2772" t="str">
        <f>IFERROR(VLOOKUP(ROWS($AA$2:AA2772),K2772:$M$6000,3,0),"")</f>
        <v/>
      </c>
    </row>
    <row r="2773" spans="11:27" customFormat="1">
      <c r="K2773">
        <f>IF(ISNUMBER(SEARCH($A$3,L2773)),MAX($K$1:K2772)+1,0)</f>
        <v>0</v>
      </c>
      <c r="L2773" t="s">
        <v>2597</v>
      </c>
      <c r="M2773" t="s">
        <v>2596</v>
      </c>
      <c r="Z2773" s="32" t="str">
        <f>IFERROR(VLOOKUP(ROWS($Z$2:Z2773),K2773:$L$6000,2,0),"")</f>
        <v/>
      </c>
      <c r="AA2773" t="str">
        <f>IFERROR(VLOOKUP(ROWS($AA$2:AA2773),K2773:$M$6000,3,0),"")</f>
        <v/>
      </c>
    </row>
    <row r="2774" spans="11:27" customFormat="1">
      <c r="K2774">
        <f>IF(ISNUMBER(SEARCH($A$3,L2774)),MAX($K$1:K2773)+1,0)</f>
        <v>0</v>
      </c>
      <c r="L2774" t="s">
        <v>2594</v>
      </c>
      <c r="M2774" t="s">
        <v>2595</v>
      </c>
      <c r="Z2774" s="32" t="str">
        <f>IFERROR(VLOOKUP(ROWS($Z$2:Z2774),K2774:$L$6000,2,0),"")</f>
        <v/>
      </c>
      <c r="AA2774" t="str">
        <f>IFERROR(VLOOKUP(ROWS($AA$2:AA2774),K2774:$M$6000,3,0),"")</f>
        <v/>
      </c>
    </row>
    <row r="2775" spans="11:27" customFormat="1">
      <c r="K2775">
        <f>IF(ISNUMBER(SEARCH($A$3,L2775)),MAX($K$1:K2774)+1,0)</f>
        <v>0</v>
      </c>
      <c r="L2775" t="s">
        <v>2594</v>
      </c>
      <c r="M2775" t="s">
        <v>2593</v>
      </c>
      <c r="Z2775" s="32" t="str">
        <f>IFERROR(VLOOKUP(ROWS($Z$2:Z2775),K2775:$L$6000,2,0),"")</f>
        <v/>
      </c>
      <c r="AA2775" t="str">
        <f>IFERROR(VLOOKUP(ROWS($AA$2:AA2775),K2775:$M$6000,3,0),"")</f>
        <v/>
      </c>
    </row>
    <row r="2776" spans="11:27" customFormat="1">
      <c r="K2776">
        <f>IF(ISNUMBER(SEARCH($A$3,L2776)),MAX($K$1:K2775)+1,0)</f>
        <v>0</v>
      </c>
      <c r="L2776" t="s">
        <v>2591</v>
      </c>
      <c r="M2776" t="s">
        <v>2592</v>
      </c>
      <c r="Z2776" s="32" t="str">
        <f>IFERROR(VLOOKUP(ROWS($Z$2:Z2776),K2776:$L$6000,2,0),"")</f>
        <v/>
      </c>
      <c r="AA2776" t="str">
        <f>IFERROR(VLOOKUP(ROWS($AA$2:AA2776),K2776:$M$6000,3,0),"")</f>
        <v/>
      </c>
    </row>
    <row r="2777" spans="11:27" customFormat="1">
      <c r="K2777">
        <f>IF(ISNUMBER(SEARCH($A$3,L2777)),MAX($K$1:K2776)+1,0)</f>
        <v>0</v>
      </c>
      <c r="L2777" t="s">
        <v>2591</v>
      </c>
      <c r="M2777" t="s">
        <v>2590</v>
      </c>
      <c r="Z2777" s="32" t="str">
        <f>IFERROR(VLOOKUP(ROWS($Z$2:Z2777),K2777:$L$6000,2,0),"")</f>
        <v/>
      </c>
      <c r="AA2777" t="str">
        <f>IFERROR(VLOOKUP(ROWS($AA$2:AA2777),K2777:$M$6000,3,0),"")</f>
        <v/>
      </c>
    </row>
    <row r="2778" spans="11:27" customFormat="1">
      <c r="K2778">
        <f>IF(ISNUMBER(SEARCH($A$3,L2778)),MAX($K$1:K2777)+1,0)</f>
        <v>0</v>
      </c>
      <c r="L2778" t="s">
        <v>2588</v>
      </c>
      <c r="M2778" t="s">
        <v>2589</v>
      </c>
      <c r="Z2778" s="32" t="str">
        <f>IFERROR(VLOOKUP(ROWS($Z$2:Z2778),K2778:$L$6000,2,0),"")</f>
        <v/>
      </c>
      <c r="AA2778" t="str">
        <f>IFERROR(VLOOKUP(ROWS($AA$2:AA2778),K2778:$M$6000,3,0),"")</f>
        <v/>
      </c>
    </row>
    <row r="2779" spans="11:27" customFormat="1">
      <c r="K2779">
        <f>IF(ISNUMBER(SEARCH($A$3,L2779)),MAX($K$1:K2778)+1,0)</f>
        <v>0</v>
      </c>
      <c r="L2779" t="s">
        <v>2588</v>
      </c>
      <c r="M2779" t="s">
        <v>2587</v>
      </c>
      <c r="Z2779" s="32" t="str">
        <f>IFERROR(VLOOKUP(ROWS($Z$2:Z2779),K2779:$L$6000,2,0),"")</f>
        <v/>
      </c>
      <c r="AA2779" t="str">
        <f>IFERROR(VLOOKUP(ROWS($AA$2:AA2779),K2779:$M$6000,3,0),"")</f>
        <v/>
      </c>
    </row>
    <row r="2780" spans="11:27" customFormat="1">
      <c r="K2780">
        <f>IF(ISNUMBER(SEARCH($A$3,L2780)),MAX($K$1:K2779)+1,0)</f>
        <v>0</v>
      </c>
      <c r="L2780" t="s">
        <v>2586</v>
      </c>
      <c r="M2780" t="s">
        <v>2585</v>
      </c>
      <c r="Z2780" s="32" t="str">
        <f>IFERROR(VLOOKUP(ROWS($Z$2:Z2780),K2780:$L$6000,2,0),"")</f>
        <v/>
      </c>
      <c r="AA2780" t="str">
        <f>IFERROR(VLOOKUP(ROWS($AA$2:AA2780),K2780:$M$6000,3,0),"")</f>
        <v/>
      </c>
    </row>
    <row r="2781" spans="11:27" customFormat="1">
      <c r="K2781">
        <f>IF(ISNUMBER(SEARCH($A$3,L2781)),MAX($K$1:K2780)+1,0)</f>
        <v>0</v>
      </c>
      <c r="L2781" t="s">
        <v>2584</v>
      </c>
      <c r="M2781" t="s">
        <v>2583</v>
      </c>
      <c r="Z2781" s="32" t="str">
        <f>IFERROR(VLOOKUP(ROWS($Z$2:Z2781),K2781:$L$6000,2,0),"")</f>
        <v/>
      </c>
      <c r="AA2781" t="str">
        <f>IFERROR(VLOOKUP(ROWS($AA$2:AA2781),K2781:$M$6000,3,0),"")</f>
        <v/>
      </c>
    </row>
    <row r="2782" spans="11:27" customFormat="1">
      <c r="K2782">
        <f>IF(ISNUMBER(SEARCH($A$3,L2782)),MAX($K$1:K2781)+1,0)</f>
        <v>0</v>
      </c>
      <c r="L2782" t="s">
        <v>2582</v>
      </c>
      <c r="M2782" t="s">
        <v>2581</v>
      </c>
      <c r="Z2782" s="32" t="str">
        <f>IFERROR(VLOOKUP(ROWS($Z$2:Z2782),K2782:$L$6000,2,0),"")</f>
        <v/>
      </c>
      <c r="AA2782" t="str">
        <f>IFERROR(VLOOKUP(ROWS($AA$2:AA2782),K2782:$M$6000,3,0),"")</f>
        <v/>
      </c>
    </row>
    <row r="2783" spans="11:27" customFormat="1">
      <c r="K2783">
        <f>IF(ISNUMBER(SEARCH($A$3,L2783)),MAX($K$1:K2782)+1,0)</f>
        <v>0</v>
      </c>
      <c r="L2783" t="s">
        <v>2579</v>
      </c>
      <c r="M2783" t="s">
        <v>2580</v>
      </c>
      <c r="Z2783" s="32" t="str">
        <f>IFERROR(VLOOKUP(ROWS($Z$2:Z2783),K2783:$L$6000,2,0),"")</f>
        <v/>
      </c>
      <c r="AA2783" t="str">
        <f>IFERROR(VLOOKUP(ROWS($AA$2:AA2783),K2783:$M$6000,3,0),"")</f>
        <v/>
      </c>
    </row>
    <row r="2784" spans="11:27" customFormat="1">
      <c r="K2784">
        <f>IF(ISNUMBER(SEARCH($A$3,L2784)),MAX($K$1:K2783)+1,0)</f>
        <v>0</v>
      </c>
      <c r="L2784" t="s">
        <v>2579</v>
      </c>
      <c r="M2784" t="s">
        <v>2578</v>
      </c>
      <c r="Z2784" s="32" t="str">
        <f>IFERROR(VLOOKUP(ROWS($Z$2:Z2784),K2784:$L$6000,2,0),"")</f>
        <v/>
      </c>
      <c r="AA2784" t="str">
        <f>IFERROR(VLOOKUP(ROWS($AA$2:AA2784),K2784:$M$6000,3,0),"")</f>
        <v/>
      </c>
    </row>
    <row r="2785" spans="11:27" customFormat="1">
      <c r="K2785">
        <f>IF(ISNUMBER(SEARCH($A$3,L2785)),MAX($K$1:K2784)+1,0)</f>
        <v>0</v>
      </c>
      <c r="L2785" t="s">
        <v>2577</v>
      </c>
      <c r="M2785" t="s">
        <v>2576</v>
      </c>
      <c r="Z2785" s="32" t="str">
        <f>IFERROR(VLOOKUP(ROWS($Z$2:Z2785),K2785:$L$6000,2,0),"")</f>
        <v/>
      </c>
      <c r="AA2785" t="str">
        <f>IFERROR(VLOOKUP(ROWS($AA$2:AA2785),K2785:$M$6000,3,0),"")</f>
        <v/>
      </c>
    </row>
    <row r="2786" spans="11:27" customFormat="1">
      <c r="K2786">
        <f>IF(ISNUMBER(SEARCH($A$3,L2786)),MAX($K$1:K2785)+1,0)</f>
        <v>0</v>
      </c>
      <c r="L2786" t="s">
        <v>2575</v>
      </c>
      <c r="M2786" t="s">
        <v>2574</v>
      </c>
      <c r="Z2786" s="32" t="str">
        <f>IFERROR(VLOOKUP(ROWS($Z$2:Z2786),K2786:$L$6000,2,0),"")</f>
        <v/>
      </c>
      <c r="AA2786" t="str">
        <f>IFERROR(VLOOKUP(ROWS($AA$2:AA2786),K2786:$M$6000,3,0),"")</f>
        <v/>
      </c>
    </row>
    <row r="2787" spans="11:27" customFormat="1">
      <c r="K2787">
        <f>IF(ISNUMBER(SEARCH($A$3,L2787)),MAX($K$1:K2786)+1,0)</f>
        <v>0</v>
      </c>
      <c r="L2787" t="s">
        <v>2573</v>
      </c>
      <c r="M2787" t="s">
        <v>2572</v>
      </c>
      <c r="Z2787" s="32" t="str">
        <f>IFERROR(VLOOKUP(ROWS($Z$2:Z2787),K2787:$L$6000,2,0),"")</f>
        <v/>
      </c>
      <c r="AA2787" t="str">
        <f>IFERROR(VLOOKUP(ROWS($AA$2:AA2787),K2787:$M$6000,3,0),"")</f>
        <v/>
      </c>
    </row>
    <row r="2788" spans="11:27" customFormat="1">
      <c r="K2788">
        <f>IF(ISNUMBER(SEARCH($A$3,L2788)),MAX($K$1:K2787)+1,0)</f>
        <v>0</v>
      </c>
      <c r="L2788" t="s">
        <v>2571</v>
      </c>
      <c r="M2788" t="s">
        <v>2570</v>
      </c>
      <c r="Z2788" s="32" t="str">
        <f>IFERROR(VLOOKUP(ROWS($Z$2:Z2788),K2788:$L$6000,2,0),"")</f>
        <v/>
      </c>
      <c r="AA2788" t="str">
        <f>IFERROR(VLOOKUP(ROWS($AA$2:AA2788),K2788:$M$6000,3,0),"")</f>
        <v/>
      </c>
    </row>
    <row r="2789" spans="11:27" customFormat="1">
      <c r="K2789">
        <f>IF(ISNUMBER(SEARCH($A$3,L2789)),MAX($K$1:K2788)+1,0)</f>
        <v>0</v>
      </c>
      <c r="L2789" t="s">
        <v>2568</v>
      </c>
      <c r="M2789" t="s">
        <v>2569</v>
      </c>
      <c r="Z2789" s="32" t="str">
        <f>IFERROR(VLOOKUP(ROWS($Z$2:Z2789),K2789:$L$6000,2,0),"")</f>
        <v/>
      </c>
      <c r="AA2789" t="str">
        <f>IFERROR(VLOOKUP(ROWS($AA$2:AA2789),K2789:$M$6000,3,0),"")</f>
        <v/>
      </c>
    </row>
    <row r="2790" spans="11:27" customFormat="1">
      <c r="K2790">
        <f>IF(ISNUMBER(SEARCH($A$3,L2790)),MAX($K$1:K2789)+1,0)</f>
        <v>0</v>
      </c>
      <c r="L2790" t="s">
        <v>2568</v>
      </c>
      <c r="M2790" t="s">
        <v>2567</v>
      </c>
      <c r="Z2790" s="32" t="str">
        <f>IFERROR(VLOOKUP(ROWS($Z$2:Z2790),K2790:$L$6000,2,0),"")</f>
        <v/>
      </c>
      <c r="AA2790" t="str">
        <f>IFERROR(VLOOKUP(ROWS($AA$2:AA2790),K2790:$M$6000,3,0),"")</f>
        <v/>
      </c>
    </row>
    <row r="2791" spans="11:27" customFormat="1">
      <c r="K2791">
        <f>IF(ISNUMBER(SEARCH($A$3,L2791)),MAX($K$1:K2790)+1,0)</f>
        <v>0</v>
      </c>
      <c r="L2791" t="s">
        <v>2566</v>
      </c>
      <c r="M2791" t="s">
        <v>2565</v>
      </c>
      <c r="Z2791" s="32" t="str">
        <f>IFERROR(VLOOKUP(ROWS($Z$2:Z2791),K2791:$L$6000,2,0),"")</f>
        <v/>
      </c>
      <c r="AA2791" t="str">
        <f>IFERROR(VLOOKUP(ROWS($AA$2:AA2791),K2791:$M$6000,3,0),"")</f>
        <v/>
      </c>
    </row>
    <row r="2792" spans="11:27" customFormat="1">
      <c r="K2792">
        <f>IF(ISNUMBER(SEARCH($A$3,L2792)),MAX($K$1:K2791)+1,0)</f>
        <v>0</v>
      </c>
      <c r="L2792" t="s">
        <v>2564</v>
      </c>
      <c r="M2792" t="s">
        <v>2563</v>
      </c>
      <c r="Z2792" s="32" t="str">
        <f>IFERROR(VLOOKUP(ROWS($Z$2:Z2792),K2792:$L$6000,2,0),"")</f>
        <v/>
      </c>
      <c r="AA2792" t="str">
        <f>IFERROR(VLOOKUP(ROWS($AA$2:AA2792),K2792:$M$6000,3,0),"")</f>
        <v/>
      </c>
    </row>
    <row r="2793" spans="11:27" customFormat="1">
      <c r="K2793">
        <f>IF(ISNUMBER(SEARCH($A$3,L2793)),MAX($K$1:K2792)+1,0)</f>
        <v>0</v>
      </c>
      <c r="L2793" t="s">
        <v>2562</v>
      </c>
      <c r="M2793" t="s">
        <v>2561</v>
      </c>
      <c r="Z2793" s="32" t="str">
        <f>IFERROR(VLOOKUP(ROWS($Z$2:Z2793),K2793:$L$6000,2,0),"")</f>
        <v/>
      </c>
      <c r="AA2793" t="str">
        <f>IFERROR(VLOOKUP(ROWS($AA$2:AA2793),K2793:$M$6000,3,0),"")</f>
        <v/>
      </c>
    </row>
    <row r="2794" spans="11:27" customFormat="1">
      <c r="K2794">
        <f>IF(ISNUMBER(SEARCH($A$3,L2794)),MAX($K$1:K2793)+1,0)</f>
        <v>0</v>
      </c>
      <c r="L2794" t="s">
        <v>2560</v>
      </c>
      <c r="M2794" t="s">
        <v>2559</v>
      </c>
      <c r="Z2794" s="32" t="str">
        <f>IFERROR(VLOOKUP(ROWS($Z$2:Z2794),K2794:$L$6000,2,0),"")</f>
        <v/>
      </c>
      <c r="AA2794" t="str">
        <f>IFERROR(VLOOKUP(ROWS($AA$2:AA2794),K2794:$M$6000,3,0),"")</f>
        <v/>
      </c>
    </row>
    <row r="2795" spans="11:27" customFormat="1">
      <c r="K2795">
        <f>IF(ISNUMBER(SEARCH($A$3,L2795)),MAX($K$1:K2794)+1,0)</f>
        <v>0</v>
      </c>
      <c r="L2795" t="s">
        <v>2557</v>
      </c>
      <c r="M2795" t="s">
        <v>2558</v>
      </c>
      <c r="Z2795" s="32" t="str">
        <f>IFERROR(VLOOKUP(ROWS($Z$2:Z2795),K2795:$L$6000,2,0),"")</f>
        <v/>
      </c>
      <c r="AA2795" t="str">
        <f>IFERROR(VLOOKUP(ROWS($AA$2:AA2795),K2795:$M$6000,3,0),"")</f>
        <v/>
      </c>
    </row>
    <row r="2796" spans="11:27" customFormat="1">
      <c r="K2796">
        <f>IF(ISNUMBER(SEARCH($A$3,L2796)),MAX($K$1:K2795)+1,0)</f>
        <v>0</v>
      </c>
      <c r="L2796" t="s">
        <v>2557</v>
      </c>
      <c r="M2796" t="s">
        <v>2556</v>
      </c>
      <c r="Z2796" s="32" t="str">
        <f>IFERROR(VLOOKUP(ROWS($Z$2:Z2796),K2796:$L$6000,2,0),"")</f>
        <v/>
      </c>
      <c r="AA2796" t="str">
        <f>IFERROR(VLOOKUP(ROWS($AA$2:AA2796),K2796:$M$6000,3,0),"")</f>
        <v/>
      </c>
    </row>
    <row r="2797" spans="11:27" customFormat="1">
      <c r="K2797">
        <f>IF(ISNUMBER(SEARCH($A$3,L2797)),MAX($K$1:K2796)+1,0)</f>
        <v>0</v>
      </c>
      <c r="L2797" t="s">
        <v>2555</v>
      </c>
      <c r="M2797" t="s">
        <v>2554</v>
      </c>
      <c r="Z2797" s="32" t="str">
        <f>IFERROR(VLOOKUP(ROWS($Z$2:Z2797),K2797:$L$6000,2,0),"")</f>
        <v/>
      </c>
      <c r="AA2797" t="str">
        <f>IFERROR(VLOOKUP(ROWS($AA$2:AA2797),K2797:$M$6000,3,0),"")</f>
        <v/>
      </c>
    </row>
    <row r="2798" spans="11:27" customFormat="1">
      <c r="K2798">
        <f>IF(ISNUMBER(SEARCH($A$3,L2798)),MAX($K$1:K2797)+1,0)</f>
        <v>0</v>
      </c>
      <c r="L2798" t="s">
        <v>2553</v>
      </c>
      <c r="M2798" t="s">
        <v>2552</v>
      </c>
      <c r="Z2798" s="32" t="str">
        <f>IFERROR(VLOOKUP(ROWS($Z$2:Z2798),K2798:$L$6000,2,0),"")</f>
        <v/>
      </c>
      <c r="AA2798" t="str">
        <f>IFERROR(VLOOKUP(ROWS($AA$2:AA2798),K2798:$M$6000,3,0),"")</f>
        <v/>
      </c>
    </row>
    <row r="2799" spans="11:27" customFormat="1">
      <c r="K2799">
        <f>IF(ISNUMBER(SEARCH($A$3,L2799)),MAX($K$1:K2798)+1,0)</f>
        <v>0</v>
      </c>
      <c r="L2799" t="s">
        <v>2551</v>
      </c>
      <c r="M2799" t="s">
        <v>2550</v>
      </c>
      <c r="Z2799" s="32" t="str">
        <f>IFERROR(VLOOKUP(ROWS($Z$2:Z2799),K2799:$L$6000,2,0),"")</f>
        <v/>
      </c>
      <c r="AA2799" t="str">
        <f>IFERROR(VLOOKUP(ROWS($AA$2:AA2799),K2799:$M$6000,3,0),"")</f>
        <v/>
      </c>
    </row>
    <row r="2800" spans="11:27" customFormat="1">
      <c r="K2800">
        <f>IF(ISNUMBER(SEARCH($A$3,L2800)),MAX($K$1:K2799)+1,0)</f>
        <v>0</v>
      </c>
      <c r="L2800" t="s">
        <v>2549</v>
      </c>
      <c r="M2800" t="s">
        <v>2548</v>
      </c>
      <c r="Z2800" s="32" t="str">
        <f>IFERROR(VLOOKUP(ROWS($Z$2:Z2800),K2800:$L$6000,2,0),"")</f>
        <v/>
      </c>
      <c r="AA2800" t="str">
        <f>IFERROR(VLOOKUP(ROWS($AA$2:AA2800),K2800:$M$6000,3,0),"")</f>
        <v/>
      </c>
    </row>
    <row r="2801" spans="11:27" customFormat="1">
      <c r="K2801">
        <f>IF(ISNUMBER(SEARCH($A$3,L2801)),MAX($K$1:K2800)+1,0)</f>
        <v>0</v>
      </c>
      <c r="L2801" t="s">
        <v>2547</v>
      </c>
      <c r="M2801" t="s">
        <v>2546</v>
      </c>
      <c r="Z2801" s="32" t="str">
        <f>IFERROR(VLOOKUP(ROWS($Z$2:Z2801),K2801:$L$6000,2,0),"")</f>
        <v/>
      </c>
      <c r="AA2801" t="str">
        <f>IFERROR(VLOOKUP(ROWS($AA$2:AA2801),K2801:$M$6000,3,0),"")</f>
        <v/>
      </c>
    </row>
    <row r="2802" spans="11:27" customFormat="1">
      <c r="K2802">
        <f>IF(ISNUMBER(SEARCH($A$3,L2802)),MAX($K$1:K2801)+1,0)</f>
        <v>0</v>
      </c>
      <c r="L2802" t="s">
        <v>2544</v>
      </c>
      <c r="M2802" t="s">
        <v>2545</v>
      </c>
      <c r="Z2802" s="32" t="str">
        <f>IFERROR(VLOOKUP(ROWS($Z$2:Z2802),K2802:$L$6000,2,0),"")</f>
        <v/>
      </c>
      <c r="AA2802" t="str">
        <f>IFERROR(VLOOKUP(ROWS($AA$2:AA2802),K2802:$M$6000,3,0),"")</f>
        <v/>
      </c>
    </row>
    <row r="2803" spans="11:27" customFormat="1">
      <c r="K2803">
        <f>IF(ISNUMBER(SEARCH($A$3,L2803)),MAX($K$1:K2802)+1,0)</f>
        <v>0</v>
      </c>
      <c r="L2803" t="s">
        <v>2544</v>
      </c>
      <c r="M2803" t="s">
        <v>2543</v>
      </c>
      <c r="Z2803" s="32" t="str">
        <f>IFERROR(VLOOKUP(ROWS($Z$2:Z2803),K2803:$L$6000,2,0),"")</f>
        <v/>
      </c>
      <c r="AA2803" t="str">
        <f>IFERROR(VLOOKUP(ROWS($AA$2:AA2803),K2803:$M$6000,3,0),"")</f>
        <v/>
      </c>
    </row>
    <row r="2804" spans="11:27" customFormat="1">
      <c r="K2804">
        <f>IF(ISNUMBER(SEARCH($A$3,L2804)),MAX($K$1:K2803)+1,0)</f>
        <v>0</v>
      </c>
      <c r="L2804" t="s">
        <v>2542</v>
      </c>
      <c r="M2804" t="s">
        <v>2541</v>
      </c>
      <c r="Z2804" s="32" t="str">
        <f>IFERROR(VLOOKUP(ROWS($Z$2:Z2804),K2804:$L$6000,2,0),"")</f>
        <v/>
      </c>
      <c r="AA2804" t="str">
        <f>IFERROR(VLOOKUP(ROWS($AA$2:AA2804),K2804:$M$6000,3,0),"")</f>
        <v/>
      </c>
    </row>
    <row r="2805" spans="11:27" customFormat="1">
      <c r="K2805">
        <f>IF(ISNUMBER(SEARCH($A$3,L2805)),MAX($K$1:K2804)+1,0)</f>
        <v>0</v>
      </c>
      <c r="L2805" t="s">
        <v>2540</v>
      </c>
      <c r="M2805" t="s">
        <v>2539</v>
      </c>
      <c r="Z2805" s="32" t="str">
        <f>IFERROR(VLOOKUP(ROWS($Z$2:Z2805),K2805:$L$6000,2,0),"")</f>
        <v/>
      </c>
      <c r="AA2805" t="str">
        <f>IFERROR(VLOOKUP(ROWS($AA$2:AA2805),K2805:$M$6000,3,0),"")</f>
        <v/>
      </c>
    </row>
    <row r="2806" spans="11:27" customFormat="1">
      <c r="K2806">
        <f>IF(ISNUMBER(SEARCH($A$3,L2806)),MAX($K$1:K2805)+1,0)</f>
        <v>0</v>
      </c>
      <c r="L2806" t="s">
        <v>2538</v>
      </c>
      <c r="M2806" t="s">
        <v>2537</v>
      </c>
      <c r="Z2806" s="32" t="str">
        <f>IFERROR(VLOOKUP(ROWS($Z$2:Z2806),K2806:$L$6000,2,0),"")</f>
        <v/>
      </c>
      <c r="AA2806" t="str">
        <f>IFERROR(VLOOKUP(ROWS($AA$2:AA2806),K2806:$M$6000,3,0),"")</f>
        <v/>
      </c>
    </row>
    <row r="2807" spans="11:27" customFormat="1">
      <c r="K2807">
        <f>IF(ISNUMBER(SEARCH($A$3,L2807)),MAX($K$1:K2806)+1,0)</f>
        <v>0</v>
      </c>
      <c r="L2807" t="s">
        <v>2536</v>
      </c>
      <c r="M2807" t="s">
        <v>2535</v>
      </c>
      <c r="Z2807" s="32" t="str">
        <f>IFERROR(VLOOKUP(ROWS($Z$2:Z2807),K2807:$L$6000,2,0),"")</f>
        <v/>
      </c>
      <c r="AA2807" t="str">
        <f>IFERROR(VLOOKUP(ROWS($AA$2:AA2807),K2807:$M$6000,3,0),"")</f>
        <v/>
      </c>
    </row>
    <row r="2808" spans="11:27" customFormat="1">
      <c r="K2808">
        <f>IF(ISNUMBER(SEARCH($A$3,L2808)),MAX($K$1:K2807)+1,0)</f>
        <v>0</v>
      </c>
      <c r="L2808" t="s">
        <v>2533</v>
      </c>
      <c r="M2808" t="s">
        <v>2534</v>
      </c>
      <c r="Z2808" s="32" t="str">
        <f>IFERROR(VLOOKUP(ROWS($Z$2:Z2808),K2808:$L$6000,2,0),"")</f>
        <v/>
      </c>
      <c r="AA2808" t="str">
        <f>IFERROR(VLOOKUP(ROWS($AA$2:AA2808),K2808:$M$6000,3,0),"")</f>
        <v/>
      </c>
    </row>
    <row r="2809" spans="11:27" customFormat="1">
      <c r="K2809">
        <f>IF(ISNUMBER(SEARCH($A$3,L2809)),MAX($K$1:K2808)+1,0)</f>
        <v>0</v>
      </c>
      <c r="L2809" t="s">
        <v>2533</v>
      </c>
      <c r="M2809" t="s">
        <v>2532</v>
      </c>
      <c r="Z2809" s="32" t="str">
        <f>IFERROR(VLOOKUP(ROWS($Z$2:Z2809),K2809:$L$6000,2,0),"")</f>
        <v/>
      </c>
      <c r="AA2809" t="str">
        <f>IFERROR(VLOOKUP(ROWS($AA$2:AA2809),K2809:$M$6000,3,0),"")</f>
        <v/>
      </c>
    </row>
    <row r="2810" spans="11:27" customFormat="1">
      <c r="K2810">
        <f>IF(ISNUMBER(SEARCH($A$3,L2810)),MAX($K$1:K2809)+1,0)</f>
        <v>0</v>
      </c>
      <c r="L2810" t="s">
        <v>2531</v>
      </c>
      <c r="M2810" t="s">
        <v>2530</v>
      </c>
      <c r="Z2810" s="32" t="str">
        <f>IFERROR(VLOOKUP(ROWS($Z$2:Z2810),K2810:$L$6000,2,0),"")</f>
        <v/>
      </c>
      <c r="AA2810" t="str">
        <f>IFERROR(VLOOKUP(ROWS($AA$2:AA2810),K2810:$M$6000,3,0),"")</f>
        <v/>
      </c>
    </row>
    <row r="2811" spans="11:27" customFormat="1">
      <c r="K2811">
        <f>IF(ISNUMBER(SEARCH($A$3,L2811)),MAX($K$1:K2810)+1,0)</f>
        <v>0</v>
      </c>
      <c r="L2811" t="s">
        <v>2528</v>
      </c>
      <c r="M2811" t="s">
        <v>2529</v>
      </c>
      <c r="Z2811" s="32" t="str">
        <f>IFERROR(VLOOKUP(ROWS($Z$2:Z2811),K2811:$L$6000,2,0),"")</f>
        <v/>
      </c>
      <c r="AA2811" t="str">
        <f>IFERROR(VLOOKUP(ROWS($AA$2:AA2811),K2811:$M$6000,3,0),"")</f>
        <v/>
      </c>
    </row>
    <row r="2812" spans="11:27" customFormat="1">
      <c r="K2812">
        <f>IF(ISNUMBER(SEARCH($A$3,L2812)),MAX($K$1:K2811)+1,0)</f>
        <v>0</v>
      </c>
      <c r="L2812" t="s">
        <v>2528</v>
      </c>
      <c r="M2812" t="s">
        <v>2527</v>
      </c>
      <c r="Z2812" s="32" t="str">
        <f>IFERROR(VLOOKUP(ROWS($Z$2:Z2812),K2812:$L$6000,2,0),"")</f>
        <v/>
      </c>
      <c r="AA2812" t="str">
        <f>IFERROR(VLOOKUP(ROWS($AA$2:AA2812),K2812:$M$6000,3,0),"")</f>
        <v/>
      </c>
    </row>
    <row r="2813" spans="11:27" customFormat="1">
      <c r="K2813">
        <f>IF(ISNUMBER(SEARCH($A$3,L2813)),MAX($K$1:K2812)+1,0)</f>
        <v>0</v>
      </c>
      <c r="L2813" t="s">
        <v>2526</v>
      </c>
      <c r="M2813" t="s">
        <v>2525</v>
      </c>
      <c r="Z2813" s="32" t="str">
        <f>IFERROR(VLOOKUP(ROWS($Z$2:Z2813),K2813:$L$6000,2,0),"")</f>
        <v/>
      </c>
      <c r="AA2813" t="str">
        <f>IFERROR(VLOOKUP(ROWS($AA$2:AA2813),K2813:$M$6000,3,0),"")</f>
        <v/>
      </c>
    </row>
    <row r="2814" spans="11:27" customFormat="1">
      <c r="K2814">
        <f>IF(ISNUMBER(SEARCH($A$3,L2814)),MAX($K$1:K2813)+1,0)</f>
        <v>0</v>
      </c>
      <c r="L2814" t="s">
        <v>2524</v>
      </c>
      <c r="M2814" t="s">
        <v>2523</v>
      </c>
      <c r="Z2814" s="32" t="str">
        <f>IFERROR(VLOOKUP(ROWS($Z$2:Z2814),K2814:$L$6000,2,0),"")</f>
        <v/>
      </c>
      <c r="AA2814" t="str">
        <f>IFERROR(VLOOKUP(ROWS($AA$2:AA2814),K2814:$M$6000,3,0),"")</f>
        <v/>
      </c>
    </row>
    <row r="2815" spans="11:27" customFormat="1">
      <c r="K2815">
        <f>IF(ISNUMBER(SEARCH($A$3,L2815)),MAX($K$1:K2814)+1,0)</f>
        <v>0</v>
      </c>
      <c r="L2815" t="s">
        <v>2521</v>
      </c>
      <c r="M2815" t="s">
        <v>2522</v>
      </c>
      <c r="Z2815" s="32" t="str">
        <f>IFERROR(VLOOKUP(ROWS($Z$2:Z2815),K2815:$L$6000,2,0),"")</f>
        <v/>
      </c>
      <c r="AA2815" t="str">
        <f>IFERROR(VLOOKUP(ROWS($AA$2:AA2815),K2815:$M$6000,3,0),"")</f>
        <v/>
      </c>
    </row>
    <row r="2816" spans="11:27" customFormat="1">
      <c r="K2816">
        <f>IF(ISNUMBER(SEARCH($A$3,L2816)),MAX($K$1:K2815)+1,0)</f>
        <v>0</v>
      </c>
      <c r="L2816" t="s">
        <v>2521</v>
      </c>
      <c r="M2816" t="s">
        <v>2520</v>
      </c>
      <c r="Z2816" s="32" t="str">
        <f>IFERROR(VLOOKUP(ROWS($Z$2:Z2816),K2816:$L$6000,2,0),"")</f>
        <v/>
      </c>
      <c r="AA2816" t="str">
        <f>IFERROR(VLOOKUP(ROWS($AA$2:AA2816),K2816:$M$6000,3,0),"")</f>
        <v/>
      </c>
    </row>
    <row r="2817" spans="11:27" customFormat="1">
      <c r="K2817">
        <f>IF(ISNUMBER(SEARCH($A$3,L2817)),MAX($K$1:K2816)+1,0)</f>
        <v>0</v>
      </c>
      <c r="L2817" t="s">
        <v>2519</v>
      </c>
      <c r="M2817" t="s">
        <v>2518</v>
      </c>
      <c r="Z2817" s="32" t="str">
        <f>IFERROR(VLOOKUP(ROWS($Z$2:Z2817),K2817:$L$6000,2,0),"")</f>
        <v/>
      </c>
      <c r="AA2817" t="str">
        <f>IFERROR(VLOOKUP(ROWS($AA$2:AA2817),K2817:$M$6000,3,0),"")</f>
        <v/>
      </c>
    </row>
    <row r="2818" spans="11:27" customFormat="1">
      <c r="K2818">
        <f>IF(ISNUMBER(SEARCH($A$3,L2818)),MAX($K$1:K2817)+1,0)</f>
        <v>0</v>
      </c>
      <c r="L2818" t="s">
        <v>2516</v>
      </c>
      <c r="M2818" t="s">
        <v>2517</v>
      </c>
      <c r="Z2818" s="32" t="str">
        <f>IFERROR(VLOOKUP(ROWS($Z$2:Z2818),K2818:$L$6000,2,0),"")</f>
        <v/>
      </c>
      <c r="AA2818" t="str">
        <f>IFERROR(VLOOKUP(ROWS($AA$2:AA2818),K2818:$M$6000,3,0),"")</f>
        <v/>
      </c>
    </row>
    <row r="2819" spans="11:27" customFormat="1">
      <c r="K2819">
        <f>IF(ISNUMBER(SEARCH($A$3,L2819)),MAX($K$1:K2818)+1,0)</f>
        <v>0</v>
      </c>
      <c r="L2819" t="s">
        <v>2516</v>
      </c>
      <c r="M2819" t="s">
        <v>2515</v>
      </c>
      <c r="Z2819" s="32" t="str">
        <f>IFERROR(VLOOKUP(ROWS($Z$2:Z2819),K2819:$L$6000,2,0),"")</f>
        <v/>
      </c>
      <c r="AA2819" t="str">
        <f>IFERROR(VLOOKUP(ROWS($AA$2:AA2819),K2819:$M$6000,3,0),"")</f>
        <v/>
      </c>
    </row>
    <row r="2820" spans="11:27" customFormat="1">
      <c r="K2820">
        <f>IF(ISNUMBER(SEARCH($A$3,L2820)),MAX($K$1:K2819)+1,0)</f>
        <v>0</v>
      </c>
      <c r="L2820" t="s">
        <v>2514</v>
      </c>
      <c r="M2820" t="s">
        <v>2513</v>
      </c>
      <c r="Z2820" s="32" t="str">
        <f>IFERROR(VLOOKUP(ROWS($Z$2:Z2820),K2820:$L$6000,2,0),"")</f>
        <v/>
      </c>
      <c r="AA2820" t="str">
        <f>IFERROR(VLOOKUP(ROWS($AA$2:AA2820),K2820:$M$6000,3,0),"")</f>
        <v/>
      </c>
    </row>
    <row r="2821" spans="11:27" customFormat="1">
      <c r="K2821">
        <f>IF(ISNUMBER(SEARCH($A$3,L2821)),MAX($K$1:K2820)+1,0)</f>
        <v>0</v>
      </c>
      <c r="L2821" t="s">
        <v>2512</v>
      </c>
      <c r="M2821" t="s">
        <v>2511</v>
      </c>
      <c r="Z2821" s="32" t="str">
        <f>IFERROR(VLOOKUP(ROWS($Z$2:Z2821),K2821:$L$6000,2,0),"")</f>
        <v/>
      </c>
      <c r="AA2821" t="str">
        <f>IFERROR(VLOOKUP(ROWS($AA$2:AA2821),K2821:$M$6000,3,0),"")</f>
        <v/>
      </c>
    </row>
    <row r="2822" spans="11:27" customFormat="1">
      <c r="K2822">
        <f>IF(ISNUMBER(SEARCH($A$3,L2822)),MAX($K$1:K2821)+1,0)</f>
        <v>0</v>
      </c>
      <c r="L2822" t="s">
        <v>2510</v>
      </c>
      <c r="M2822" t="s">
        <v>2509</v>
      </c>
      <c r="Z2822" s="32" t="str">
        <f>IFERROR(VLOOKUP(ROWS($Z$2:Z2822),K2822:$L$6000,2,0),"")</f>
        <v/>
      </c>
      <c r="AA2822" t="str">
        <f>IFERROR(VLOOKUP(ROWS($AA$2:AA2822),K2822:$M$6000,3,0),"")</f>
        <v/>
      </c>
    </row>
    <row r="2823" spans="11:27" customFormat="1">
      <c r="K2823">
        <f>IF(ISNUMBER(SEARCH($A$3,L2823)),MAX($K$1:K2822)+1,0)</f>
        <v>0</v>
      </c>
      <c r="L2823" t="s">
        <v>2508</v>
      </c>
      <c r="M2823" t="s">
        <v>2507</v>
      </c>
      <c r="Z2823" s="32" t="str">
        <f>IFERROR(VLOOKUP(ROWS($Z$2:Z2823),K2823:$L$6000,2,0),"")</f>
        <v/>
      </c>
      <c r="AA2823" t="str">
        <f>IFERROR(VLOOKUP(ROWS($AA$2:AA2823),K2823:$M$6000,3,0),"")</f>
        <v/>
      </c>
    </row>
    <row r="2824" spans="11:27" customFormat="1">
      <c r="K2824">
        <f>IF(ISNUMBER(SEARCH($A$3,L2824)),MAX($K$1:K2823)+1,0)</f>
        <v>0</v>
      </c>
      <c r="L2824" t="s">
        <v>2505</v>
      </c>
      <c r="M2824" t="s">
        <v>2506</v>
      </c>
      <c r="Z2824" s="32" t="str">
        <f>IFERROR(VLOOKUP(ROWS($Z$2:Z2824),K2824:$L$6000,2,0),"")</f>
        <v/>
      </c>
      <c r="AA2824" t="str">
        <f>IFERROR(VLOOKUP(ROWS($AA$2:AA2824),K2824:$M$6000,3,0),"")</f>
        <v/>
      </c>
    </row>
    <row r="2825" spans="11:27" customFormat="1">
      <c r="K2825">
        <f>IF(ISNUMBER(SEARCH($A$3,L2825)),MAX($K$1:K2824)+1,0)</f>
        <v>0</v>
      </c>
      <c r="L2825" t="s">
        <v>2505</v>
      </c>
      <c r="M2825" t="s">
        <v>2504</v>
      </c>
      <c r="Z2825" s="32" t="str">
        <f>IFERROR(VLOOKUP(ROWS($Z$2:Z2825),K2825:$L$6000,2,0),"")</f>
        <v/>
      </c>
      <c r="AA2825" t="str">
        <f>IFERROR(VLOOKUP(ROWS($AA$2:AA2825),K2825:$M$6000,3,0),"")</f>
        <v/>
      </c>
    </row>
    <row r="2826" spans="11:27" customFormat="1">
      <c r="K2826">
        <f>IF(ISNUMBER(SEARCH($A$3,L2826)),MAX($K$1:K2825)+1,0)</f>
        <v>0</v>
      </c>
      <c r="L2826" t="s">
        <v>2503</v>
      </c>
      <c r="M2826" t="s">
        <v>2502</v>
      </c>
      <c r="Z2826" s="32" t="str">
        <f>IFERROR(VLOOKUP(ROWS($Z$2:Z2826),K2826:$L$6000,2,0),"")</f>
        <v/>
      </c>
      <c r="AA2826" t="str">
        <f>IFERROR(VLOOKUP(ROWS($AA$2:AA2826),K2826:$M$6000,3,0),"")</f>
        <v/>
      </c>
    </row>
    <row r="2827" spans="11:27" customFormat="1">
      <c r="K2827">
        <f>IF(ISNUMBER(SEARCH($A$3,L2827)),MAX($K$1:K2826)+1,0)</f>
        <v>0</v>
      </c>
      <c r="L2827" t="s">
        <v>2501</v>
      </c>
      <c r="M2827" t="s">
        <v>2500</v>
      </c>
      <c r="Z2827" s="32" t="str">
        <f>IFERROR(VLOOKUP(ROWS($Z$2:Z2827),K2827:$L$6000,2,0),"")</f>
        <v/>
      </c>
      <c r="AA2827" t="str">
        <f>IFERROR(VLOOKUP(ROWS($AA$2:AA2827),K2827:$M$6000,3,0),"")</f>
        <v/>
      </c>
    </row>
    <row r="2828" spans="11:27" customFormat="1">
      <c r="K2828">
        <f>IF(ISNUMBER(SEARCH($A$3,L2828)),MAX($K$1:K2827)+1,0)</f>
        <v>0</v>
      </c>
      <c r="L2828" t="s">
        <v>2499</v>
      </c>
      <c r="M2828" t="s">
        <v>2498</v>
      </c>
      <c r="Z2828" s="32" t="str">
        <f>IFERROR(VLOOKUP(ROWS($Z$2:Z2828),K2828:$L$6000,2,0),"")</f>
        <v/>
      </c>
      <c r="AA2828" t="str">
        <f>IFERROR(VLOOKUP(ROWS($AA$2:AA2828),K2828:$M$6000,3,0),"")</f>
        <v/>
      </c>
    </row>
    <row r="2829" spans="11:27" customFormat="1">
      <c r="K2829">
        <f>IF(ISNUMBER(SEARCH($A$3,L2829)),MAX($K$1:K2828)+1,0)</f>
        <v>0</v>
      </c>
      <c r="L2829" t="s">
        <v>2496</v>
      </c>
      <c r="M2829" t="s">
        <v>2497</v>
      </c>
      <c r="Z2829" s="32" t="str">
        <f>IFERROR(VLOOKUP(ROWS($Z$2:Z2829),K2829:$L$6000,2,0),"")</f>
        <v/>
      </c>
      <c r="AA2829" t="str">
        <f>IFERROR(VLOOKUP(ROWS($AA$2:AA2829),K2829:$M$6000,3,0),"")</f>
        <v/>
      </c>
    </row>
    <row r="2830" spans="11:27" customFormat="1">
      <c r="K2830">
        <f>IF(ISNUMBER(SEARCH($A$3,L2830)),MAX($K$1:K2829)+1,0)</f>
        <v>0</v>
      </c>
      <c r="L2830" t="s">
        <v>2496</v>
      </c>
      <c r="M2830" t="s">
        <v>2495</v>
      </c>
      <c r="Z2830" s="32" t="str">
        <f>IFERROR(VLOOKUP(ROWS($Z$2:Z2830),K2830:$L$6000,2,0),"")</f>
        <v/>
      </c>
      <c r="AA2830" t="str">
        <f>IFERROR(VLOOKUP(ROWS($AA$2:AA2830),K2830:$M$6000,3,0),"")</f>
        <v/>
      </c>
    </row>
    <row r="2831" spans="11:27" customFormat="1">
      <c r="K2831">
        <f>IF(ISNUMBER(SEARCH($A$3,L2831)),MAX($K$1:K2830)+1,0)</f>
        <v>0</v>
      </c>
      <c r="L2831" t="s">
        <v>2493</v>
      </c>
      <c r="M2831" t="s">
        <v>2494</v>
      </c>
      <c r="Z2831" s="32" t="str">
        <f>IFERROR(VLOOKUP(ROWS($Z$2:Z2831),K2831:$L$6000,2,0),"")</f>
        <v/>
      </c>
      <c r="AA2831" t="str">
        <f>IFERROR(VLOOKUP(ROWS($AA$2:AA2831),K2831:$M$6000,3,0),"")</f>
        <v/>
      </c>
    </row>
    <row r="2832" spans="11:27" customFormat="1">
      <c r="K2832">
        <f>IF(ISNUMBER(SEARCH($A$3,L2832)),MAX($K$1:K2831)+1,0)</f>
        <v>0</v>
      </c>
      <c r="L2832" t="s">
        <v>2493</v>
      </c>
      <c r="M2832" t="s">
        <v>2492</v>
      </c>
      <c r="Z2832" s="32" t="str">
        <f>IFERROR(VLOOKUP(ROWS($Z$2:Z2832),K2832:$L$6000,2,0),"")</f>
        <v/>
      </c>
      <c r="AA2832" t="str">
        <f>IFERROR(VLOOKUP(ROWS($AA$2:AA2832),K2832:$M$6000,3,0),"")</f>
        <v/>
      </c>
    </row>
    <row r="2833" spans="11:27" customFormat="1">
      <c r="K2833">
        <f>IF(ISNUMBER(SEARCH($A$3,L2833)),MAX($K$1:K2832)+1,0)</f>
        <v>0</v>
      </c>
      <c r="L2833" t="s">
        <v>2491</v>
      </c>
      <c r="M2833" t="s">
        <v>2490</v>
      </c>
      <c r="Z2833" s="32" t="str">
        <f>IFERROR(VLOOKUP(ROWS($Z$2:Z2833),K2833:$L$6000,2,0),"")</f>
        <v/>
      </c>
      <c r="AA2833" t="str">
        <f>IFERROR(VLOOKUP(ROWS($AA$2:AA2833),K2833:$M$6000,3,0),"")</f>
        <v/>
      </c>
    </row>
    <row r="2834" spans="11:27" customFormat="1">
      <c r="K2834">
        <f>IF(ISNUMBER(SEARCH($A$3,L2834)),MAX($K$1:K2833)+1,0)</f>
        <v>0</v>
      </c>
      <c r="L2834" t="s">
        <v>2488</v>
      </c>
      <c r="M2834" t="s">
        <v>2489</v>
      </c>
      <c r="Z2834" s="32" t="str">
        <f>IFERROR(VLOOKUP(ROWS($Z$2:Z2834),K2834:$L$6000,2,0),"")</f>
        <v/>
      </c>
      <c r="AA2834" t="str">
        <f>IFERROR(VLOOKUP(ROWS($AA$2:AA2834),K2834:$M$6000,3,0),"")</f>
        <v/>
      </c>
    </row>
    <row r="2835" spans="11:27" customFormat="1">
      <c r="K2835">
        <f>IF(ISNUMBER(SEARCH($A$3,L2835)),MAX($K$1:K2834)+1,0)</f>
        <v>0</v>
      </c>
      <c r="L2835" t="s">
        <v>2488</v>
      </c>
      <c r="M2835" t="s">
        <v>2487</v>
      </c>
      <c r="Z2835" s="32" t="str">
        <f>IFERROR(VLOOKUP(ROWS($Z$2:Z2835),K2835:$L$6000,2,0),"")</f>
        <v/>
      </c>
      <c r="AA2835" t="str">
        <f>IFERROR(VLOOKUP(ROWS($AA$2:AA2835),K2835:$M$6000,3,0),"")</f>
        <v/>
      </c>
    </row>
    <row r="2836" spans="11:27" customFormat="1">
      <c r="K2836">
        <f>IF(ISNUMBER(SEARCH($A$3,L2836)),MAX($K$1:K2835)+1,0)</f>
        <v>0</v>
      </c>
      <c r="L2836" t="s">
        <v>2485</v>
      </c>
      <c r="M2836" t="s">
        <v>2486</v>
      </c>
      <c r="Z2836" s="32" t="str">
        <f>IFERROR(VLOOKUP(ROWS($Z$2:Z2836),K2836:$L$6000,2,0),"")</f>
        <v/>
      </c>
      <c r="AA2836" t="str">
        <f>IFERROR(VLOOKUP(ROWS($AA$2:AA2836),K2836:$M$6000,3,0),"")</f>
        <v/>
      </c>
    </row>
    <row r="2837" spans="11:27" customFormat="1">
      <c r="K2837">
        <f>IF(ISNUMBER(SEARCH($A$3,L2837)),MAX($K$1:K2836)+1,0)</f>
        <v>0</v>
      </c>
      <c r="L2837" t="s">
        <v>2485</v>
      </c>
      <c r="M2837" t="s">
        <v>2484</v>
      </c>
      <c r="Z2837" s="32" t="str">
        <f>IFERROR(VLOOKUP(ROWS($Z$2:Z2837),K2837:$L$6000,2,0),"")</f>
        <v/>
      </c>
      <c r="AA2837" t="str">
        <f>IFERROR(VLOOKUP(ROWS($AA$2:AA2837),K2837:$M$6000,3,0),"")</f>
        <v/>
      </c>
    </row>
    <row r="2838" spans="11:27" customFormat="1">
      <c r="K2838">
        <f>IF(ISNUMBER(SEARCH($A$3,L2838)),MAX($K$1:K2837)+1,0)</f>
        <v>0</v>
      </c>
      <c r="L2838" t="s">
        <v>2483</v>
      </c>
      <c r="M2838" t="s">
        <v>2482</v>
      </c>
      <c r="Z2838" s="32" t="str">
        <f>IFERROR(VLOOKUP(ROWS($Z$2:Z2838),K2838:$L$6000,2,0),"")</f>
        <v/>
      </c>
      <c r="AA2838" t="str">
        <f>IFERROR(VLOOKUP(ROWS($AA$2:AA2838),K2838:$M$6000,3,0),"")</f>
        <v/>
      </c>
    </row>
    <row r="2839" spans="11:27" customFormat="1">
      <c r="K2839">
        <f>IF(ISNUMBER(SEARCH($A$3,L2839)),MAX($K$1:K2838)+1,0)</f>
        <v>0</v>
      </c>
      <c r="L2839" t="s">
        <v>2480</v>
      </c>
      <c r="M2839" t="s">
        <v>2481</v>
      </c>
      <c r="Z2839" s="32" t="str">
        <f>IFERROR(VLOOKUP(ROWS($Z$2:Z2839),K2839:$L$6000,2,0),"")</f>
        <v/>
      </c>
      <c r="AA2839" t="str">
        <f>IFERROR(VLOOKUP(ROWS($AA$2:AA2839),K2839:$M$6000,3,0),"")</f>
        <v/>
      </c>
    </row>
    <row r="2840" spans="11:27" customFormat="1">
      <c r="K2840">
        <f>IF(ISNUMBER(SEARCH($A$3,L2840)),MAX($K$1:K2839)+1,0)</f>
        <v>0</v>
      </c>
      <c r="L2840" t="s">
        <v>2480</v>
      </c>
      <c r="M2840" t="s">
        <v>2479</v>
      </c>
      <c r="Z2840" s="32" t="str">
        <f>IFERROR(VLOOKUP(ROWS($Z$2:Z2840),K2840:$L$6000,2,0),"")</f>
        <v/>
      </c>
      <c r="AA2840" t="str">
        <f>IFERROR(VLOOKUP(ROWS($AA$2:AA2840),K2840:$M$6000,3,0),"")</f>
        <v/>
      </c>
    </row>
    <row r="2841" spans="11:27" customFormat="1">
      <c r="K2841">
        <f>IF(ISNUMBER(SEARCH($A$3,L2841)),MAX($K$1:K2840)+1,0)</f>
        <v>0</v>
      </c>
      <c r="L2841" t="s">
        <v>2478</v>
      </c>
      <c r="M2841" t="s">
        <v>2477</v>
      </c>
      <c r="Z2841" s="32" t="str">
        <f>IFERROR(VLOOKUP(ROWS($Z$2:Z2841),K2841:$L$6000,2,0),"")</f>
        <v/>
      </c>
      <c r="AA2841" t="str">
        <f>IFERROR(VLOOKUP(ROWS($AA$2:AA2841),K2841:$M$6000,3,0),"")</f>
        <v/>
      </c>
    </row>
    <row r="2842" spans="11:27" customFormat="1">
      <c r="K2842">
        <f>IF(ISNUMBER(SEARCH($A$3,L2842)),MAX($K$1:K2841)+1,0)</f>
        <v>0</v>
      </c>
      <c r="L2842" t="s">
        <v>2475</v>
      </c>
      <c r="M2842" t="s">
        <v>2476</v>
      </c>
      <c r="Z2842" s="32" t="str">
        <f>IFERROR(VLOOKUP(ROWS($Z$2:Z2842),K2842:$L$6000,2,0),"")</f>
        <v/>
      </c>
      <c r="AA2842" t="str">
        <f>IFERROR(VLOOKUP(ROWS($AA$2:AA2842),K2842:$M$6000,3,0),"")</f>
        <v/>
      </c>
    </row>
    <row r="2843" spans="11:27" customFormat="1">
      <c r="K2843">
        <f>IF(ISNUMBER(SEARCH($A$3,L2843)),MAX($K$1:K2842)+1,0)</f>
        <v>0</v>
      </c>
      <c r="L2843" t="s">
        <v>2475</v>
      </c>
      <c r="M2843" t="s">
        <v>2474</v>
      </c>
      <c r="Z2843" s="32" t="str">
        <f>IFERROR(VLOOKUP(ROWS($Z$2:Z2843),K2843:$L$6000,2,0),"")</f>
        <v/>
      </c>
      <c r="AA2843" t="str">
        <f>IFERROR(VLOOKUP(ROWS($AA$2:AA2843),K2843:$M$6000,3,0),"")</f>
        <v/>
      </c>
    </row>
    <row r="2844" spans="11:27" customFormat="1">
      <c r="K2844">
        <f>IF(ISNUMBER(SEARCH($A$3,L2844)),MAX($K$1:K2843)+1,0)</f>
        <v>0</v>
      </c>
      <c r="L2844" t="s">
        <v>2473</v>
      </c>
      <c r="M2844" t="s">
        <v>2472</v>
      </c>
      <c r="Z2844" s="32" t="str">
        <f>IFERROR(VLOOKUP(ROWS($Z$2:Z2844),K2844:$L$6000,2,0),"")</f>
        <v/>
      </c>
      <c r="AA2844" t="str">
        <f>IFERROR(VLOOKUP(ROWS($AA$2:AA2844),K2844:$M$6000,3,0),"")</f>
        <v/>
      </c>
    </row>
    <row r="2845" spans="11:27" customFormat="1">
      <c r="K2845">
        <f>IF(ISNUMBER(SEARCH($A$3,L2845)),MAX($K$1:K2844)+1,0)</f>
        <v>0</v>
      </c>
      <c r="L2845" t="s">
        <v>2470</v>
      </c>
      <c r="M2845" t="s">
        <v>2471</v>
      </c>
      <c r="Z2845" s="32" t="str">
        <f>IFERROR(VLOOKUP(ROWS($Z$2:Z2845),K2845:$L$6000,2,0),"")</f>
        <v/>
      </c>
      <c r="AA2845" t="str">
        <f>IFERROR(VLOOKUP(ROWS($AA$2:AA2845),K2845:$M$6000,3,0),"")</f>
        <v/>
      </c>
    </row>
    <row r="2846" spans="11:27" customFormat="1">
      <c r="K2846">
        <f>IF(ISNUMBER(SEARCH($A$3,L2846)),MAX($K$1:K2845)+1,0)</f>
        <v>0</v>
      </c>
      <c r="L2846" t="s">
        <v>2470</v>
      </c>
      <c r="M2846" t="s">
        <v>2469</v>
      </c>
      <c r="Z2846" s="32" t="str">
        <f>IFERROR(VLOOKUP(ROWS($Z$2:Z2846),K2846:$L$6000,2,0),"")</f>
        <v/>
      </c>
      <c r="AA2846" t="str">
        <f>IFERROR(VLOOKUP(ROWS($AA$2:AA2846),K2846:$M$6000,3,0),"")</f>
        <v/>
      </c>
    </row>
    <row r="2847" spans="11:27" customFormat="1">
      <c r="K2847">
        <f>IF(ISNUMBER(SEARCH($A$3,L2847)),MAX($K$1:K2846)+1,0)</f>
        <v>0</v>
      </c>
      <c r="L2847" t="s">
        <v>2468</v>
      </c>
      <c r="M2847" t="s">
        <v>2467</v>
      </c>
      <c r="Z2847" s="32" t="str">
        <f>IFERROR(VLOOKUP(ROWS($Z$2:Z2847),K2847:$L$6000,2,0),"")</f>
        <v/>
      </c>
      <c r="AA2847" t="str">
        <f>IFERROR(VLOOKUP(ROWS($AA$2:AA2847),K2847:$M$6000,3,0),"")</f>
        <v/>
      </c>
    </row>
    <row r="2848" spans="11:27" customFormat="1">
      <c r="K2848">
        <f>IF(ISNUMBER(SEARCH($A$3,L2848)),MAX($K$1:K2847)+1,0)</f>
        <v>0</v>
      </c>
      <c r="L2848" t="s">
        <v>2465</v>
      </c>
      <c r="M2848" t="s">
        <v>2466</v>
      </c>
      <c r="Z2848" s="32" t="str">
        <f>IFERROR(VLOOKUP(ROWS($Z$2:Z2848),K2848:$L$6000,2,0),"")</f>
        <v/>
      </c>
      <c r="AA2848" t="str">
        <f>IFERROR(VLOOKUP(ROWS($AA$2:AA2848),K2848:$M$6000,3,0),"")</f>
        <v/>
      </c>
    </row>
    <row r="2849" spans="11:27" customFormat="1">
      <c r="K2849">
        <f>IF(ISNUMBER(SEARCH($A$3,L2849)),MAX($K$1:K2848)+1,0)</f>
        <v>0</v>
      </c>
      <c r="L2849" t="s">
        <v>2465</v>
      </c>
      <c r="M2849" t="s">
        <v>2464</v>
      </c>
      <c r="Z2849" s="32" t="str">
        <f>IFERROR(VLOOKUP(ROWS($Z$2:Z2849),K2849:$L$6000,2,0),"")</f>
        <v/>
      </c>
      <c r="AA2849" t="str">
        <f>IFERROR(VLOOKUP(ROWS($AA$2:AA2849),K2849:$M$6000,3,0),"")</f>
        <v/>
      </c>
    </row>
    <row r="2850" spans="11:27" customFormat="1">
      <c r="K2850">
        <f>IF(ISNUMBER(SEARCH($A$3,L2850)),MAX($K$1:K2849)+1,0)</f>
        <v>0</v>
      </c>
      <c r="L2850" t="s">
        <v>2462</v>
      </c>
      <c r="M2850" t="s">
        <v>2463</v>
      </c>
      <c r="Z2850" s="32" t="str">
        <f>IFERROR(VLOOKUP(ROWS($Z$2:Z2850),K2850:$L$6000,2,0),"")</f>
        <v/>
      </c>
      <c r="AA2850" t="str">
        <f>IFERROR(VLOOKUP(ROWS($AA$2:AA2850),K2850:$M$6000,3,0),"")</f>
        <v/>
      </c>
    </row>
    <row r="2851" spans="11:27" customFormat="1">
      <c r="K2851">
        <f>IF(ISNUMBER(SEARCH($A$3,L2851)),MAX($K$1:K2850)+1,0)</f>
        <v>0</v>
      </c>
      <c r="L2851" t="s">
        <v>2462</v>
      </c>
      <c r="M2851" t="s">
        <v>2461</v>
      </c>
      <c r="Z2851" s="32" t="str">
        <f>IFERROR(VLOOKUP(ROWS($Z$2:Z2851),K2851:$L$6000,2,0),"")</f>
        <v/>
      </c>
      <c r="AA2851" t="str">
        <f>IFERROR(VLOOKUP(ROWS($AA$2:AA2851),K2851:$M$6000,3,0),"")</f>
        <v/>
      </c>
    </row>
    <row r="2852" spans="11:27" customFormat="1">
      <c r="K2852">
        <f>IF(ISNUMBER(SEARCH($A$3,L2852)),MAX($K$1:K2851)+1,0)</f>
        <v>0</v>
      </c>
      <c r="L2852" t="s">
        <v>2459</v>
      </c>
      <c r="M2852" t="s">
        <v>2460</v>
      </c>
      <c r="Z2852" s="32" t="str">
        <f>IFERROR(VLOOKUP(ROWS($Z$2:Z2852),K2852:$L$6000,2,0),"")</f>
        <v/>
      </c>
      <c r="AA2852" t="str">
        <f>IFERROR(VLOOKUP(ROWS($AA$2:AA2852),K2852:$M$6000,3,0),"")</f>
        <v/>
      </c>
    </row>
    <row r="2853" spans="11:27" customFormat="1">
      <c r="K2853">
        <f>IF(ISNUMBER(SEARCH($A$3,L2853)),MAX($K$1:K2852)+1,0)</f>
        <v>0</v>
      </c>
      <c r="L2853" t="s">
        <v>2459</v>
      </c>
      <c r="M2853" t="s">
        <v>2458</v>
      </c>
      <c r="Z2853" s="32" t="str">
        <f>IFERROR(VLOOKUP(ROWS($Z$2:Z2853),K2853:$L$6000,2,0),"")</f>
        <v/>
      </c>
      <c r="AA2853" t="str">
        <f>IFERROR(VLOOKUP(ROWS($AA$2:AA2853),K2853:$M$6000,3,0),"")</f>
        <v/>
      </c>
    </row>
    <row r="2854" spans="11:27" customFormat="1">
      <c r="K2854">
        <f>IF(ISNUMBER(SEARCH($A$3,L2854)),MAX($K$1:K2853)+1,0)</f>
        <v>0</v>
      </c>
      <c r="L2854" t="s">
        <v>2457</v>
      </c>
      <c r="M2854" t="s">
        <v>2456</v>
      </c>
      <c r="Z2854" s="32" t="str">
        <f>IFERROR(VLOOKUP(ROWS($Z$2:Z2854),K2854:$L$6000,2,0),"")</f>
        <v/>
      </c>
      <c r="AA2854" t="str">
        <f>IFERROR(VLOOKUP(ROWS($AA$2:AA2854),K2854:$M$6000,3,0),"")</f>
        <v/>
      </c>
    </row>
    <row r="2855" spans="11:27" customFormat="1">
      <c r="K2855">
        <f>IF(ISNUMBER(SEARCH($A$3,L2855)),MAX($K$1:K2854)+1,0)</f>
        <v>0</v>
      </c>
      <c r="L2855" t="s">
        <v>2455</v>
      </c>
      <c r="M2855" t="s">
        <v>2454</v>
      </c>
      <c r="Z2855" s="32" t="str">
        <f>IFERROR(VLOOKUP(ROWS($Z$2:Z2855),K2855:$L$6000,2,0),"")</f>
        <v/>
      </c>
      <c r="AA2855" t="str">
        <f>IFERROR(VLOOKUP(ROWS($AA$2:AA2855),K2855:$M$6000,3,0),"")</f>
        <v/>
      </c>
    </row>
    <row r="2856" spans="11:27" customFormat="1">
      <c r="K2856">
        <f>IF(ISNUMBER(SEARCH($A$3,L2856)),MAX($K$1:K2855)+1,0)</f>
        <v>0</v>
      </c>
      <c r="L2856" t="s">
        <v>2452</v>
      </c>
      <c r="M2856" t="s">
        <v>2453</v>
      </c>
      <c r="Z2856" s="32" t="str">
        <f>IFERROR(VLOOKUP(ROWS($Z$2:Z2856),K2856:$L$6000,2,0),"")</f>
        <v/>
      </c>
      <c r="AA2856" t="str">
        <f>IFERROR(VLOOKUP(ROWS($AA$2:AA2856),K2856:$M$6000,3,0),"")</f>
        <v/>
      </c>
    </row>
    <row r="2857" spans="11:27" customFormat="1">
      <c r="K2857">
        <f>IF(ISNUMBER(SEARCH($A$3,L2857)),MAX($K$1:K2856)+1,0)</f>
        <v>0</v>
      </c>
      <c r="L2857" t="s">
        <v>2452</v>
      </c>
      <c r="M2857" t="s">
        <v>2451</v>
      </c>
      <c r="Z2857" s="32" t="str">
        <f>IFERROR(VLOOKUP(ROWS($Z$2:Z2857),K2857:$L$6000,2,0),"")</f>
        <v/>
      </c>
      <c r="AA2857" t="str">
        <f>IFERROR(VLOOKUP(ROWS($AA$2:AA2857),K2857:$M$6000,3,0),"")</f>
        <v/>
      </c>
    </row>
    <row r="2858" spans="11:27" customFormat="1">
      <c r="K2858">
        <f>IF(ISNUMBER(SEARCH($A$3,L2858)),MAX($K$1:K2857)+1,0)</f>
        <v>0</v>
      </c>
      <c r="L2858" t="s">
        <v>2450</v>
      </c>
      <c r="M2858" t="s">
        <v>2449</v>
      </c>
      <c r="Z2858" s="32" t="str">
        <f>IFERROR(VLOOKUP(ROWS($Z$2:Z2858),K2858:$L$6000,2,0),"")</f>
        <v/>
      </c>
      <c r="AA2858" t="str">
        <f>IFERROR(VLOOKUP(ROWS($AA$2:AA2858),K2858:$M$6000,3,0),"")</f>
        <v/>
      </c>
    </row>
    <row r="2859" spans="11:27" customFormat="1">
      <c r="K2859">
        <f>IF(ISNUMBER(SEARCH($A$3,L2859)),MAX($K$1:K2858)+1,0)</f>
        <v>0</v>
      </c>
      <c r="L2859" t="s">
        <v>2448</v>
      </c>
      <c r="M2859" t="s">
        <v>2447</v>
      </c>
      <c r="Z2859" s="32" t="str">
        <f>IFERROR(VLOOKUP(ROWS($Z$2:Z2859),K2859:$L$6000,2,0),"")</f>
        <v/>
      </c>
      <c r="AA2859" t="str">
        <f>IFERROR(VLOOKUP(ROWS($AA$2:AA2859),K2859:$M$6000,3,0),"")</f>
        <v/>
      </c>
    </row>
    <row r="2860" spans="11:27" customFormat="1">
      <c r="K2860">
        <f>IF(ISNUMBER(SEARCH($A$3,L2860)),MAX($K$1:K2859)+1,0)</f>
        <v>0</v>
      </c>
      <c r="L2860" t="s">
        <v>2446</v>
      </c>
      <c r="M2860" t="s">
        <v>2445</v>
      </c>
      <c r="Z2860" s="32" t="str">
        <f>IFERROR(VLOOKUP(ROWS($Z$2:Z2860),K2860:$L$6000,2,0),"")</f>
        <v/>
      </c>
      <c r="AA2860" t="str">
        <f>IFERROR(VLOOKUP(ROWS($AA$2:AA2860),K2860:$M$6000,3,0),"")</f>
        <v/>
      </c>
    </row>
    <row r="2861" spans="11:27" customFormat="1">
      <c r="K2861">
        <f>IF(ISNUMBER(SEARCH($A$3,L2861)),MAX($K$1:K2860)+1,0)</f>
        <v>0</v>
      </c>
      <c r="L2861" t="s">
        <v>2443</v>
      </c>
      <c r="M2861" t="s">
        <v>2444</v>
      </c>
      <c r="Z2861" s="32" t="str">
        <f>IFERROR(VLOOKUP(ROWS($Z$2:Z2861),K2861:$L$6000,2,0),"")</f>
        <v/>
      </c>
      <c r="AA2861" t="str">
        <f>IFERROR(VLOOKUP(ROWS($AA$2:AA2861),K2861:$M$6000,3,0),"")</f>
        <v/>
      </c>
    </row>
    <row r="2862" spans="11:27" customFormat="1">
      <c r="K2862">
        <f>IF(ISNUMBER(SEARCH($A$3,L2862)),MAX($K$1:K2861)+1,0)</f>
        <v>0</v>
      </c>
      <c r="L2862" t="s">
        <v>2443</v>
      </c>
      <c r="M2862" t="s">
        <v>2442</v>
      </c>
      <c r="Z2862" s="32" t="str">
        <f>IFERROR(VLOOKUP(ROWS($Z$2:Z2862),K2862:$L$6000,2,0),"")</f>
        <v/>
      </c>
      <c r="AA2862" t="str">
        <f>IFERROR(VLOOKUP(ROWS($AA$2:AA2862),K2862:$M$6000,3,0),"")</f>
        <v/>
      </c>
    </row>
    <row r="2863" spans="11:27" customFormat="1">
      <c r="K2863">
        <f>IF(ISNUMBER(SEARCH($A$3,L2863)),MAX($K$1:K2862)+1,0)</f>
        <v>0</v>
      </c>
      <c r="L2863" t="s">
        <v>2441</v>
      </c>
      <c r="M2863" t="s">
        <v>2440</v>
      </c>
      <c r="Z2863" s="32" t="str">
        <f>IFERROR(VLOOKUP(ROWS($Z$2:Z2863),K2863:$L$6000,2,0),"")</f>
        <v/>
      </c>
      <c r="AA2863" t="str">
        <f>IFERROR(VLOOKUP(ROWS($AA$2:AA2863),K2863:$M$6000,3,0),"")</f>
        <v/>
      </c>
    </row>
    <row r="2864" spans="11:27" customFormat="1">
      <c r="K2864">
        <f>IF(ISNUMBER(SEARCH($A$3,L2864)),MAX($K$1:K2863)+1,0)</f>
        <v>0</v>
      </c>
      <c r="L2864" t="s">
        <v>2439</v>
      </c>
      <c r="M2864" t="s">
        <v>2438</v>
      </c>
      <c r="Z2864" s="32" t="str">
        <f>IFERROR(VLOOKUP(ROWS($Z$2:Z2864),K2864:$L$6000,2,0),"")</f>
        <v/>
      </c>
      <c r="AA2864" t="str">
        <f>IFERROR(VLOOKUP(ROWS($AA$2:AA2864),K2864:$M$6000,3,0),"")</f>
        <v/>
      </c>
    </row>
    <row r="2865" spans="11:27" customFormat="1">
      <c r="K2865">
        <f>IF(ISNUMBER(SEARCH($A$3,L2865)),MAX($K$1:K2864)+1,0)</f>
        <v>0</v>
      </c>
      <c r="L2865" t="s">
        <v>2437</v>
      </c>
      <c r="M2865" t="s">
        <v>2436</v>
      </c>
      <c r="Z2865" s="32" t="str">
        <f>IFERROR(VLOOKUP(ROWS($Z$2:Z2865),K2865:$L$6000,2,0),"")</f>
        <v/>
      </c>
      <c r="AA2865" t="str">
        <f>IFERROR(VLOOKUP(ROWS($AA$2:AA2865),K2865:$M$6000,3,0),"")</f>
        <v/>
      </c>
    </row>
    <row r="2866" spans="11:27" customFormat="1">
      <c r="K2866">
        <f>IF(ISNUMBER(SEARCH($A$3,L2866)),MAX($K$1:K2865)+1,0)</f>
        <v>0</v>
      </c>
      <c r="L2866" t="s">
        <v>2435</v>
      </c>
      <c r="M2866" t="s">
        <v>2434</v>
      </c>
      <c r="Z2866" s="32" t="str">
        <f>IFERROR(VLOOKUP(ROWS($Z$2:Z2866),K2866:$L$6000,2,0),"")</f>
        <v/>
      </c>
      <c r="AA2866" t="str">
        <f>IFERROR(VLOOKUP(ROWS($AA$2:AA2866),K2866:$M$6000,3,0),"")</f>
        <v/>
      </c>
    </row>
    <row r="2867" spans="11:27" customFormat="1">
      <c r="K2867">
        <f>IF(ISNUMBER(SEARCH($A$3,L2867)),MAX($K$1:K2866)+1,0)</f>
        <v>0</v>
      </c>
      <c r="L2867" t="s">
        <v>2433</v>
      </c>
      <c r="M2867" t="s">
        <v>2432</v>
      </c>
      <c r="Z2867" s="32" t="str">
        <f>IFERROR(VLOOKUP(ROWS($Z$2:Z2867),K2867:$L$6000,2,0),"")</f>
        <v/>
      </c>
      <c r="AA2867" t="str">
        <f>IFERROR(VLOOKUP(ROWS($AA$2:AA2867),K2867:$M$6000,3,0),"")</f>
        <v/>
      </c>
    </row>
    <row r="2868" spans="11:27" customFormat="1">
      <c r="K2868">
        <f>IF(ISNUMBER(SEARCH($A$3,L2868)),MAX($K$1:K2867)+1,0)</f>
        <v>0</v>
      </c>
      <c r="L2868" t="s">
        <v>2431</v>
      </c>
      <c r="M2868" t="s">
        <v>2430</v>
      </c>
      <c r="Z2868" s="32" t="str">
        <f>IFERROR(VLOOKUP(ROWS($Z$2:Z2868),K2868:$L$6000,2,0),"")</f>
        <v/>
      </c>
      <c r="AA2868" t="str">
        <f>IFERROR(VLOOKUP(ROWS($AA$2:AA2868),K2868:$M$6000,3,0),"")</f>
        <v/>
      </c>
    </row>
    <row r="2869" spans="11:27" customFormat="1">
      <c r="K2869">
        <f>IF(ISNUMBER(SEARCH($A$3,L2869)),MAX($K$1:K2868)+1,0)</f>
        <v>0</v>
      </c>
      <c r="L2869" t="s">
        <v>2428</v>
      </c>
      <c r="M2869" t="s">
        <v>2429</v>
      </c>
      <c r="Z2869" s="32" t="str">
        <f>IFERROR(VLOOKUP(ROWS($Z$2:Z2869),K2869:$L$6000,2,0),"")</f>
        <v/>
      </c>
      <c r="AA2869" t="str">
        <f>IFERROR(VLOOKUP(ROWS($AA$2:AA2869),K2869:$M$6000,3,0),"")</f>
        <v/>
      </c>
    </row>
    <row r="2870" spans="11:27" customFormat="1">
      <c r="K2870">
        <f>IF(ISNUMBER(SEARCH($A$3,L2870)),MAX($K$1:K2869)+1,0)</f>
        <v>0</v>
      </c>
      <c r="L2870" t="s">
        <v>2428</v>
      </c>
      <c r="M2870" t="s">
        <v>2427</v>
      </c>
      <c r="Z2870" s="32" t="str">
        <f>IFERROR(VLOOKUP(ROWS($Z$2:Z2870),K2870:$L$6000,2,0),"")</f>
        <v/>
      </c>
      <c r="AA2870" t="str">
        <f>IFERROR(VLOOKUP(ROWS($AA$2:AA2870),K2870:$M$6000,3,0),"")</f>
        <v/>
      </c>
    </row>
    <row r="2871" spans="11:27" customFormat="1">
      <c r="K2871">
        <f>IF(ISNUMBER(SEARCH($A$3,L2871)),MAX($K$1:K2870)+1,0)</f>
        <v>0</v>
      </c>
      <c r="L2871" t="s">
        <v>2425</v>
      </c>
      <c r="M2871" t="s">
        <v>2426</v>
      </c>
      <c r="Z2871" s="32" t="str">
        <f>IFERROR(VLOOKUP(ROWS($Z$2:Z2871),K2871:$L$6000,2,0),"")</f>
        <v/>
      </c>
      <c r="AA2871" t="str">
        <f>IFERROR(VLOOKUP(ROWS($AA$2:AA2871),K2871:$M$6000,3,0),"")</f>
        <v/>
      </c>
    </row>
    <row r="2872" spans="11:27" customFormat="1">
      <c r="K2872">
        <f>IF(ISNUMBER(SEARCH($A$3,L2872)),MAX($K$1:K2871)+1,0)</f>
        <v>0</v>
      </c>
      <c r="L2872" t="s">
        <v>2425</v>
      </c>
      <c r="M2872" t="s">
        <v>2424</v>
      </c>
      <c r="Z2872" s="32" t="str">
        <f>IFERROR(VLOOKUP(ROWS($Z$2:Z2872),K2872:$L$6000,2,0),"")</f>
        <v/>
      </c>
      <c r="AA2872" t="str">
        <f>IFERROR(VLOOKUP(ROWS($AA$2:AA2872),K2872:$M$6000,3,0),"")</f>
        <v/>
      </c>
    </row>
    <row r="2873" spans="11:27" customFormat="1">
      <c r="K2873">
        <f>IF(ISNUMBER(SEARCH($A$3,L2873)),MAX($K$1:K2872)+1,0)</f>
        <v>0</v>
      </c>
      <c r="L2873" t="s">
        <v>2422</v>
      </c>
      <c r="M2873" t="s">
        <v>2423</v>
      </c>
      <c r="Z2873" s="32" t="str">
        <f>IFERROR(VLOOKUP(ROWS($Z$2:Z2873),K2873:$L$6000,2,0),"")</f>
        <v/>
      </c>
      <c r="AA2873" t="str">
        <f>IFERROR(VLOOKUP(ROWS($AA$2:AA2873),K2873:$M$6000,3,0),"")</f>
        <v/>
      </c>
    </row>
    <row r="2874" spans="11:27" customFormat="1">
      <c r="K2874">
        <f>IF(ISNUMBER(SEARCH($A$3,L2874)),MAX($K$1:K2873)+1,0)</f>
        <v>0</v>
      </c>
      <c r="L2874" t="s">
        <v>2422</v>
      </c>
      <c r="M2874" t="s">
        <v>2421</v>
      </c>
      <c r="Z2874" s="32" t="str">
        <f>IFERROR(VLOOKUP(ROWS($Z$2:Z2874),K2874:$L$6000,2,0),"")</f>
        <v/>
      </c>
      <c r="AA2874" t="str">
        <f>IFERROR(VLOOKUP(ROWS($AA$2:AA2874),K2874:$M$6000,3,0),"")</f>
        <v/>
      </c>
    </row>
    <row r="2875" spans="11:27" customFormat="1">
      <c r="K2875">
        <f>IF(ISNUMBER(SEARCH($A$3,L2875)),MAX($K$1:K2874)+1,0)</f>
        <v>0</v>
      </c>
      <c r="L2875" t="s">
        <v>2420</v>
      </c>
      <c r="M2875" t="s">
        <v>2419</v>
      </c>
      <c r="Z2875" s="32" t="str">
        <f>IFERROR(VLOOKUP(ROWS($Z$2:Z2875),K2875:$L$6000,2,0),"")</f>
        <v/>
      </c>
      <c r="AA2875" t="str">
        <f>IFERROR(VLOOKUP(ROWS($AA$2:AA2875),K2875:$M$6000,3,0),"")</f>
        <v/>
      </c>
    </row>
    <row r="2876" spans="11:27" customFormat="1">
      <c r="K2876">
        <f>IF(ISNUMBER(SEARCH($A$3,L2876)),MAX($K$1:K2875)+1,0)</f>
        <v>0</v>
      </c>
      <c r="L2876" t="s">
        <v>2418</v>
      </c>
      <c r="M2876" t="s">
        <v>2417</v>
      </c>
      <c r="Z2876" s="32" t="str">
        <f>IFERROR(VLOOKUP(ROWS($Z$2:Z2876),K2876:$L$6000,2,0),"")</f>
        <v/>
      </c>
      <c r="AA2876" t="str">
        <f>IFERROR(VLOOKUP(ROWS($AA$2:AA2876),K2876:$M$6000,3,0),"")</f>
        <v/>
      </c>
    </row>
    <row r="2877" spans="11:27" customFormat="1">
      <c r="K2877">
        <f>IF(ISNUMBER(SEARCH($A$3,L2877)),MAX($K$1:K2876)+1,0)</f>
        <v>0</v>
      </c>
      <c r="L2877" t="s">
        <v>2416</v>
      </c>
      <c r="M2877" t="s">
        <v>2415</v>
      </c>
      <c r="Z2877" s="32" t="str">
        <f>IFERROR(VLOOKUP(ROWS($Z$2:Z2877),K2877:$L$6000,2,0),"")</f>
        <v/>
      </c>
      <c r="AA2877" t="str">
        <f>IFERROR(VLOOKUP(ROWS($AA$2:AA2877),K2877:$M$6000,3,0),"")</f>
        <v/>
      </c>
    </row>
    <row r="2878" spans="11:27" customFormat="1">
      <c r="K2878">
        <f>IF(ISNUMBER(SEARCH($A$3,L2878)),MAX($K$1:K2877)+1,0)</f>
        <v>0</v>
      </c>
      <c r="L2878" t="s">
        <v>2414</v>
      </c>
      <c r="M2878" t="s">
        <v>2413</v>
      </c>
      <c r="Z2878" s="32" t="str">
        <f>IFERROR(VLOOKUP(ROWS($Z$2:Z2878),K2878:$L$6000,2,0),"")</f>
        <v/>
      </c>
      <c r="AA2878" t="str">
        <f>IFERROR(VLOOKUP(ROWS($AA$2:AA2878),K2878:$M$6000,3,0),"")</f>
        <v/>
      </c>
    </row>
    <row r="2879" spans="11:27" customFormat="1">
      <c r="K2879">
        <f>IF(ISNUMBER(SEARCH($A$3,L2879)),MAX($K$1:K2878)+1,0)</f>
        <v>0</v>
      </c>
      <c r="L2879" t="s">
        <v>2412</v>
      </c>
      <c r="M2879" t="s">
        <v>2411</v>
      </c>
      <c r="Z2879" s="32" t="str">
        <f>IFERROR(VLOOKUP(ROWS($Z$2:Z2879),K2879:$L$6000,2,0),"")</f>
        <v/>
      </c>
      <c r="AA2879" t="str">
        <f>IFERROR(VLOOKUP(ROWS($AA$2:AA2879),K2879:$M$6000,3,0),"")</f>
        <v/>
      </c>
    </row>
    <row r="2880" spans="11:27" customFormat="1">
      <c r="K2880">
        <f>IF(ISNUMBER(SEARCH($A$3,L2880)),MAX($K$1:K2879)+1,0)</f>
        <v>0</v>
      </c>
      <c r="L2880" t="s">
        <v>2410</v>
      </c>
      <c r="M2880" t="s">
        <v>2409</v>
      </c>
      <c r="Z2880" s="32" t="str">
        <f>IFERROR(VLOOKUP(ROWS($Z$2:Z2880),K2880:$L$6000,2,0),"")</f>
        <v/>
      </c>
      <c r="AA2880" t="str">
        <f>IFERROR(VLOOKUP(ROWS($AA$2:AA2880),K2880:$M$6000,3,0),"")</f>
        <v/>
      </c>
    </row>
    <row r="2881" spans="11:27" customFormat="1">
      <c r="K2881">
        <f>IF(ISNUMBER(SEARCH($A$3,L2881)),MAX($K$1:K2880)+1,0)</f>
        <v>0</v>
      </c>
      <c r="L2881" t="s">
        <v>2408</v>
      </c>
      <c r="M2881" t="s">
        <v>2407</v>
      </c>
      <c r="Z2881" s="32" t="str">
        <f>IFERROR(VLOOKUP(ROWS($Z$2:Z2881),K2881:$L$6000,2,0),"")</f>
        <v/>
      </c>
      <c r="AA2881" t="str">
        <f>IFERROR(VLOOKUP(ROWS($AA$2:AA2881),K2881:$M$6000,3,0),"")</f>
        <v/>
      </c>
    </row>
    <row r="2882" spans="11:27" customFormat="1">
      <c r="K2882">
        <f>IF(ISNUMBER(SEARCH($A$3,L2882)),MAX($K$1:K2881)+1,0)</f>
        <v>0</v>
      </c>
      <c r="L2882" t="s">
        <v>2406</v>
      </c>
      <c r="M2882" t="s">
        <v>2405</v>
      </c>
      <c r="Z2882" s="32" t="str">
        <f>IFERROR(VLOOKUP(ROWS($Z$2:Z2882),K2882:$L$6000,2,0),"")</f>
        <v/>
      </c>
      <c r="AA2882" t="str">
        <f>IFERROR(VLOOKUP(ROWS($AA$2:AA2882),K2882:$M$6000,3,0),"")</f>
        <v/>
      </c>
    </row>
    <row r="2883" spans="11:27" customFormat="1">
      <c r="K2883">
        <f>IF(ISNUMBER(SEARCH($A$3,L2883)),MAX($K$1:K2882)+1,0)</f>
        <v>0</v>
      </c>
      <c r="L2883" t="s">
        <v>2404</v>
      </c>
      <c r="M2883" t="s">
        <v>2403</v>
      </c>
      <c r="Z2883" s="32" t="str">
        <f>IFERROR(VLOOKUP(ROWS($Z$2:Z2883),K2883:$L$6000,2,0),"")</f>
        <v/>
      </c>
      <c r="AA2883" t="str">
        <f>IFERROR(VLOOKUP(ROWS($AA$2:AA2883),K2883:$M$6000,3,0),"")</f>
        <v/>
      </c>
    </row>
    <row r="2884" spans="11:27" customFormat="1">
      <c r="K2884">
        <f>IF(ISNUMBER(SEARCH($A$3,L2884)),MAX($K$1:K2883)+1,0)</f>
        <v>0</v>
      </c>
      <c r="L2884" t="s">
        <v>2401</v>
      </c>
      <c r="M2884" t="s">
        <v>2402</v>
      </c>
      <c r="Z2884" s="32" t="str">
        <f>IFERROR(VLOOKUP(ROWS($Z$2:Z2884),K2884:$L$6000,2,0),"")</f>
        <v/>
      </c>
      <c r="AA2884" t="str">
        <f>IFERROR(VLOOKUP(ROWS($AA$2:AA2884),K2884:$M$6000,3,0),"")</f>
        <v/>
      </c>
    </row>
    <row r="2885" spans="11:27" customFormat="1">
      <c r="K2885">
        <f>IF(ISNUMBER(SEARCH($A$3,L2885)),MAX($K$1:K2884)+1,0)</f>
        <v>0</v>
      </c>
      <c r="L2885" t="s">
        <v>2401</v>
      </c>
      <c r="M2885" t="s">
        <v>2400</v>
      </c>
      <c r="Z2885" s="32" t="str">
        <f>IFERROR(VLOOKUP(ROWS($Z$2:Z2885),K2885:$L$6000,2,0),"")</f>
        <v/>
      </c>
      <c r="AA2885" t="str">
        <f>IFERROR(VLOOKUP(ROWS($AA$2:AA2885),K2885:$M$6000,3,0),"")</f>
        <v/>
      </c>
    </row>
    <row r="2886" spans="11:27" customFormat="1">
      <c r="K2886">
        <f>IF(ISNUMBER(SEARCH($A$3,L2886)),MAX($K$1:K2885)+1,0)</f>
        <v>0</v>
      </c>
      <c r="L2886" t="s">
        <v>2399</v>
      </c>
      <c r="M2886" t="s">
        <v>2398</v>
      </c>
      <c r="Z2886" s="32" t="str">
        <f>IFERROR(VLOOKUP(ROWS($Z$2:Z2886),K2886:$L$6000,2,0),"")</f>
        <v/>
      </c>
      <c r="AA2886" t="str">
        <f>IFERROR(VLOOKUP(ROWS($AA$2:AA2886),K2886:$M$6000,3,0),"")</f>
        <v/>
      </c>
    </row>
    <row r="2887" spans="11:27" customFormat="1">
      <c r="K2887">
        <f>IF(ISNUMBER(SEARCH($A$3,L2887)),MAX($K$1:K2886)+1,0)</f>
        <v>0</v>
      </c>
      <c r="L2887" t="s">
        <v>2397</v>
      </c>
      <c r="M2887" t="s">
        <v>2396</v>
      </c>
      <c r="Z2887" s="32" t="str">
        <f>IFERROR(VLOOKUP(ROWS($Z$2:Z2887),K2887:$L$6000,2,0),"")</f>
        <v/>
      </c>
      <c r="AA2887" t="str">
        <f>IFERROR(VLOOKUP(ROWS($AA$2:AA2887),K2887:$M$6000,3,0),"")</f>
        <v/>
      </c>
    </row>
    <row r="2888" spans="11:27" customFormat="1">
      <c r="K2888">
        <f>IF(ISNUMBER(SEARCH($A$3,L2888)),MAX($K$1:K2887)+1,0)</f>
        <v>0</v>
      </c>
      <c r="L2888" t="s">
        <v>2395</v>
      </c>
      <c r="M2888" t="s">
        <v>2394</v>
      </c>
      <c r="Z2888" s="32" t="str">
        <f>IFERROR(VLOOKUP(ROWS($Z$2:Z2888),K2888:$L$6000,2,0),"")</f>
        <v/>
      </c>
      <c r="AA2888" t="str">
        <f>IFERROR(VLOOKUP(ROWS($AA$2:AA2888),K2888:$M$6000,3,0),"")</f>
        <v/>
      </c>
    </row>
    <row r="2889" spans="11:27" customFormat="1">
      <c r="K2889">
        <f>IF(ISNUMBER(SEARCH($A$3,L2889)),MAX($K$1:K2888)+1,0)</f>
        <v>0</v>
      </c>
      <c r="L2889" t="s">
        <v>2393</v>
      </c>
      <c r="M2889" t="s">
        <v>2392</v>
      </c>
      <c r="Z2889" s="32" t="str">
        <f>IFERROR(VLOOKUP(ROWS($Z$2:Z2889),K2889:$L$6000,2,0),"")</f>
        <v/>
      </c>
      <c r="AA2889" t="str">
        <f>IFERROR(VLOOKUP(ROWS($AA$2:AA2889),K2889:$M$6000,3,0),"")</f>
        <v/>
      </c>
    </row>
    <row r="2890" spans="11:27" customFormat="1">
      <c r="K2890">
        <f>IF(ISNUMBER(SEARCH($A$3,L2890)),MAX($K$1:K2889)+1,0)</f>
        <v>0</v>
      </c>
      <c r="L2890" t="s">
        <v>2391</v>
      </c>
      <c r="M2890" t="s">
        <v>2390</v>
      </c>
      <c r="Z2890" s="32" t="str">
        <f>IFERROR(VLOOKUP(ROWS($Z$2:Z2890),K2890:$L$6000,2,0),"")</f>
        <v/>
      </c>
      <c r="AA2890" t="str">
        <f>IFERROR(VLOOKUP(ROWS($AA$2:AA2890),K2890:$M$6000,3,0),"")</f>
        <v/>
      </c>
    </row>
    <row r="2891" spans="11:27" customFormat="1">
      <c r="K2891">
        <f>IF(ISNUMBER(SEARCH($A$3,L2891)),MAX($K$1:K2890)+1,0)</f>
        <v>0</v>
      </c>
      <c r="L2891" t="s">
        <v>2388</v>
      </c>
      <c r="M2891" t="s">
        <v>2389</v>
      </c>
      <c r="Z2891" s="32" t="str">
        <f>IFERROR(VLOOKUP(ROWS($Z$2:Z2891),K2891:$L$6000,2,0),"")</f>
        <v/>
      </c>
      <c r="AA2891" t="str">
        <f>IFERROR(VLOOKUP(ROWS($AA$2:AA2891),K2891:$M$6000,3,0),"")</f>
        <v/>
      </c>
    </row>
    <row r="2892" spans="11:27" customFormat="1">
      <c r="K2892">
        <f>IF(ISNUMBER(SEARCH($A$3,L2892)),MAX($K$1:K2891)+1,0)</f>
        <v>0</v>
      </c>
      <c r="L2892" t="s">
        <v>2388</v>
      </c>
      <c r="M2892" t="s">
        <v>2387</v>
      </c>
      <c r="Z2892" s="32" t="str">
        <f>IFERROR(VLOOKUP(ROWS($Z$2:Z2892),K2892:$L$6000,2,0),"")</f>
        <v/>
      </c>
      <c r="AA2892" t="str">
        <f>IFERROR(VLOOKUP(ROWS($AA$2:AA2892),K2892:$M$6000,3,0),"")</f>
        <v/>
      </c>
    </row>
    <row r="2893" spans="11:27" customFormat="1">
      <c r="K2893">
        <f>IF(ISNUMBER(SEARCH($A$3,L2893)),MAX($K$1:K2892)+1,0)</f>
        <v>0</v>
      </c>
      <c r="L2893" t="s">
        <v>2386</v>
      </c>
      <c r="M2893" t="s">
        <v>2385</v>
      </c>
      <c r="Z2893" s="32" t="str">
        <f>IFERROR(VLOOKUP(ROWS($Z$2:Z2893),K2893:$L$6000,2,0),"")</f>
        <v/>
      </c>
      <c r="AA2893" t="str">
        <f>IFERROR(VLOOKUP(ROWS($AA$2:AA2893),K2893:$M$6000,3,0),"")</f>
        <v/>
      </c>
    </row>
    <row r="2894" spans="11:27" customFormat="1">
      <c r="K2894">
        <f>IF(ISNUMBER(SEARCH($A$3,L2894)),MAX($K$1:K2893)+1,0)</f>
        <v>0</v>
      </c>
      <c r="L2894" t="s">
        <v>2384</v>
      </c>
      <c r="M2894" t="s">
        <v>2383</v>
      </c>
      <c r="Z2894" s="32" t="str">
        <f>IFERROR(VLOOKUP(ROWS($Z$2:Z2894),K2894:$L$6000,2,0),"")</f>
        <v/>
      </c>
      <c r="AA2894" t="str">
        <f>IFERROR(VLOOKUP(ROWS($AA$2:AA2894),K2894:$M$6000,3,0),"")</f>
        <v/>
      </c>
    </row>
    <row r="2895" spans="11:27" customFormat="1">
      <c r="K2895">
        <f>IF(ISNUMBER(SEARCH($A$3,L2895)),MAX($K$1:K2894)+1,0)</f>
        <v>0</v>
      </c>
      <c r="L2895" t="s">
        <v>2382</v>
      </c>
      <c r="M2895" t="s">
        <v>2381</v>
      </c>
      <c r="Z2895" s="32" t="str">
        <f>IFERROR(VLOOKUP(ROWS($Z$2:Z2895),K2895:$L$6000,2,0),"")</f>
        <v/>
      </c>
      <c r="AA2895" t="str">
        <f>IFERROR(VLOOKUP(ROWS($AA$2:AA2895),K2895:$M$6000,3,0),"")</f>
        <v/>
      </c>
    </row>
    <row r="2896" spans="11:27" customFormat="1">
      <c r="K2896">
        <f>IF(ISNUMBER(SEARCH($A$3,L2896)),MAX($K$1:K2895)+1,0)</f>
        <v>0</v>
      </c>
      <c r="L2896" t="s">
        <v>2380</v>
      </c>
      <c r="M2896" t="s">
        <v>2379</v>
      </c>
      <c r="Z2896" s="32" t="str">
        <f>IFERROR(VLOOKUP(ROWS($Z$2:Z2896),K2896:$L$6000,2,0),"")</f>
        <v/>
      </c>
      <c r="AA2896" t="str">
        <f>IFERROR(VLOOKUP(ROWS($AA$2:AA2896),K2896:$M$6000,3,0),"")</f>
        <v/>
      </c>
    </row>
    <row r="2897" spans="11:27" customFormat="1">
      <c r="K2897">
        <f>IF(ISNUMBER(SEARCH($A$3,L2897)),MAX($K$1:K2896)+1,0)</f>
        <v>0</v>
      </c>
      <c r="L2897" t="s">
        <v>2378</v>
      </c>
      <c r="M2897" t="s">
        <v>2377</v>
      </c>
      <c r="Z2897" s="32" t="str">
        <f>IFERROR(VLOOKUP(ROWS($Z$2:Z2897),K2897:$L$6000,2,0),"")</f>
        <v/>
      </c>
      <c r="AA2897" t="str">
        <f>IFERROR(VLOOKUP(ROWS($AA$2:AA2897),K2897:$M$6000,3,0),"")</f>
        <v/>
      </c>
    </row>
    <row r="2898" spans="11:27" customFormat="1">
      <c r="K2898">
        <f>IF(ISNUMBER(SEARCH($A$3,L2898)),MAX($K$1:K2897)+1,0)</f>
        <v>0</v>
      </c>
      <c r="L2898" t="s">
        <v>2375</v>
      </c>
      <c r="M2898" t="s">
        <v>2376</v>
      </c>
      <c r="Z2898" s="32" t="str">
        <f>IFERROR(VLOOKUP(ROWS($Z$2:Z2898),K2898:$L$6000,2,0),"")</f>
        <v/>
      </c>
      <c r="AA2898" t="str">
        <f>IFERROR(VLOOKUP(ROWS($AA$2:AA2898),K2898:$M$6000,3,0),"")</f>
        <v/>
      </c>
    </row>
    <row r="2899" spans="11:27" customFormat="1">
      <c r="K2899">
        <f>IF(ISNUMBER(SEARCH($A$3,L2899)),MAX($K$1:K2898)+1,0)</f>
        <v>0</v>
      </c>
      <c r="L2899" t="s">
        <v>2375</v>
      </c>
      <c r="M2899" t="s">
        <v>2374</v>
      </c>
      <c r="Z2899" s="32" t="str">
        <f>IFERROR(VLOOKUP(ROWS($Z$2:Z2899),K2899:$L$6000,2,0),"")</f>
        <v/>
      </c>
      <c r="AA2899" t="str">
        <f>IFERROR(VLOOKUP(ROWS($AA$2:AA2899),K2899:$M$6000,3,0),"")</f>
        <v/>
      </c>
    </row>
    <row r="2900" spans="11:27" customFormat="1">
      <c r="K2900">
        <f>IF(ISNUMBER(SEARCH($A$3,L2900)),MAX($K$1:K2899)+1,0)</f>
        <v>0</v>
      </c>
      <c r="L2900" t="s">
        <v>2372</v>
      </c>
      <c r="M2900" t="s">
        <v>2373</v>
      </c>
      <c r="Z2900" s="32" t="str">
        <f>IFERROR(VLOOKUP(ROWS($Z$2:Z2900),K2900:$L$6000,2,0),"")</f>
        <v/>
      </c>
      <c r="AA2900" t="str">
        <f>IFERROR(VLOOKUP(ROWS($AA$2:AA2900),K2900:$M$6000,3,0),"")</f>
        <v/>
      </c>
    </row>
    <row r="2901" spans="11:27" customFormat="1">
      <c r="K2901">
        <f>IF(ISNUMBER(SEARCH($A$3,L2901)),MAX($K$1:K2900)+1,0)</f>
        <v>0</v>
      </c>
      <c r="L2901" t="s">
        <v>2372</v>
      </c>
      <c r="M2901" t="s">
        <v>2371</v>
      </c>
      <c r="Z2901" s="32" t="str">
        <f>IFERROR(VLOOKUP(ROWS($Z$2:Z2901),K2901:$L$6000,2,0),"")</f>
        <v/>
      </c>
      <c r="AA2901" t="str">
        <f>IFERROR(VLOOKUP(ROWS($AA$2:AA2901),K2901:$M$6000,3,0),"")</f>
        <v/>
      </c>
    </row>
    <row r="2902" spans="11:27" customFormat="1">
      <c r="K2902">
        <f>IF(ISNUMBER(SEARCH($A$3,L2902)),MAX($K$1:K2901)+1,0)</f>
        <v>0</v>
      </c>
      <c r="L2902" t="s">
        <v>2370</v>
      </c>
      <c r="M2902" t="s">
        <v>2369</v>
      </c>
      <c r="Z2902" s="32" t="str">
        <f>IFERROR(VLOOKUP(ROWS($Z$2:Z2902),K2902:$L$6000,2,0),"")</f>
        <v/>
      </c>
      <c r="AA2902" t="str">
        <f>IFERROR(VLOOKUP(ROWS($AA$2:AA2902),K2902:$M$6000,3,0),"")</f>
        <v/>
      </c>
    </row>
    <row r="2903" spans="11:27" customFormat="1">
      <c r="K2903">
        <f>IF(ISNUMBER(SEARCH($A$3,L2903)),MAX($K$1:K2902)+1,0)</f>
        <v>0</v>
      </c>
      <c r="L2903" t="s">
        <v>2368</v>
      </c>
      <c r="M2903" t="s">
        <v>2367</v>
      </c>
      <c r="Z2903" s="32" t="str">
        <f>IFERROR(VLOOKUP(ROWS($Z$2:Z2903),K2903:$L$6000,2,0),"")</f>
        <v/>
      </c>
      <c r="AA2903" t="str">
        <f>IFERROR(VLOOKUP(ROWS($AA$2:AA2903),K2903:$M$6000,3,0),"")</f>
        <v/>
      </c>
    </row>
    <row r="2904" spans="11:27" customFormat="1">
      <c r="K2904">
        <f>IF(ISNUMBER(SEARCH($A$3,L2904)),MAX($K$1:K2903)+1,0)</f>
        <v>0</v>
      </c>
      <c r="L2904" t="s">
        <v>2366</v>
      </c>
      <c r="M2904" t="s">
        <v>2365</v>
      </c>
      <c r="Z2904" s="32" t="str">
        <f>IFERROR(VLOOKUP(ROWS($Z$2:Z2904),K2904:$L$6000,2,0),"")</f>
        <v/>
      </c>
      <c r="AA2904" t="str">
        <f>IFERROR(VLOOKUP(ROWS($AA$2:AA2904),K2904:$M$6000,3,0),"")</f>
        <v/>
      </c>
    </row>
    <row r="2905" spans="11:27" customFormat="1">
      <c r="K2905">
        <f>IF(ISNUMBER(SEARCH($A$3,L2905)),MAX($K$1:K2904)+1,0)</f>
        <v>0</v>
      </c>
      <c r="L2905" t="s">
        <v>2364</v>
      </c>
      <c r="M2905" t="s">
        <v>2363</v>
      </c>
      <c r="Z2905" s="32" t="str">
        <f>IFERROR(VLOOKUP(ROWS($Z$2:Z2905),K2905:$L$6000,2,0),"")</f>
        <v/>
      </c>
      <c r="AA2905" t="str">
        <f>IFERROR(VLOOKUP(ROWS($AA$2:AA2905),K2905:$M$6000,3,0),"")</f>
        <v/>
      </c>
    </row>
    <row r="2906" spans="11:27" customFormat="1">
      <c r="K2906">
        <f>IF(ISNUMBER(SEARCH($A$3,L2906)),MAX($K$1:K2905)+1,0)</f>
        <v>0</v>
      </c>
      <c r="L2906" t="s">
        <v>2362</v>
      </c>
      <c r="M2906" t="s">
        <v>2361</v>
      </c>
      <c r="Z2906" s="32" t="str">
        <f>IFERROR(VLOOKUP(ROWS($Z$2:Z2906),K2906:$L$6000,2,0),"")</f>
        <v/>
      </c>
      <c r="AA2906" t="str">
        <f>IFERROR(VLOOKUP(ROWS($AA$2:AA2906),K2906:$M$6000,3,0),"")</f>
        <v/>
      </c>
    </row>
    <row r="2907" spans="11:27" customFormat="1">
      <c r="K2907">
        <f>IF(ISNUMBER(SEARCH($A$3,L2907)),MAX($K$1:K2906)+1,0)</f>
        <v>0</v>
      </c>
      <c r="L2907" t="s">
        <v>2360</v>
      </c>
      <c r="M2907" t="s">
        <v>2359</v>
      </c>
      <c r="Z2907" s="32" t="str">
        <f>IFERROR(VLOOKUP(ROWS($Z$2:Z2907),K2907:$L$6000,2,0),"")</f>
        <v/>
      </c>
      <c r="AA2907" t="str">
        <f>IFERROR(VLOOKUP(ROWS($AA$2:AA2907),K2907:$M$6000,3,0),"")</f>
        <v/>
      </c>
    </row>
    <row r="2908" spans="11:27" customFormat="1">
      <c r="K2908">
        <f>IF(ISNUMBER(SEARCH($A$3,L2908)),MAX($K$1:K2907)+1,0)</f>
        <v>0</v>
      </c>
      <c r="L2908" t="s">
        <v>2358</v>
      </c>
      <c r="M2908" t="s">
        <v>2357</v>
      </c>
      <c r="Z2908" s="32" t="str">
        <f>IFERROR(VLOOKUP(ROWS($Z$2:Z2908),K2908:$L$6000,2,0),"")</f>
        <v/>
      </c>
      <c r="AA2908" t="str">
        <f>IFERROR(VLOOKUP(ROWS($AA$2:AA2908),K2908:$M$6000,3,0),"")</f>
        <v/>
      </c>
    </row>
    <row r="2909" spans="11:27" customFormat="1">
      <c r="K2909">
        <f>IF(ISNUMBER(SEARCH($A$3,L2909)),MAX($K$1:K2908)+1,0)</f>
        <v>0</v>
      </c>
      <c r="L2909" t="s">
        <v>2355</v>
      </c>
      <c r="M2909" t="s">
        <v>2356</v>
      </c>
      <c r="Z2909" s="32" t="str">
        <f>IFERROR(VLOOKUP(ROWS($Z$2:Z2909),K2909:$L$6000,2,0),"")</f>
        <v/>
      </c>
      <c r="AA2909" t="str">
        <f>IFERROR(VLOOKUP(ROWS($AA$2:AA2909),K2909:$M$6000,3,0),"")</f>
        <v/>
      </c>
    </row>
    <row r="2910" spans="11:27" customFormat="1">
      <c r="K2910">
        <f>IF(ISNUMBER(SEARCH($A$3,L2910)),MAX($K$1:K2909)+1,0)</f>
        <v>0</v>
      </c>
      <c r="L2910" t="s">
        <v>2355</v>
      </c>
      <c r="M2910" t="s">
        <v>2354</v>
      </c>
      <c r="Z2910" s="32" t="str">
        <f>IFERROR(VLOOKUP(ROWS($Z$2:Z2910),K2910:$L$6000,2,0),"")</f>
        <v/>
      </c>
      <c r="AA2910" t="str">
        <f>IFERROR(VLOOKUP(ROWS($AA$2:AA2910),K2910:$M$6000,3,0),"")</f>
        <v/>
      </c>
    </row>
    <row r="2911" spans="11:27" customFormat="1">
      <c r="K2911">
        <f>IF(ISNUMBER(SEARCH($A$3,L2911)),MAX($K$1:K2910)+1,0)</f>
        <v>0</v>
      </c>
      <c r="L2911" t="s">
        <v>2352</v>
      </c>
      <c r="M2911" t="s">
        <v>2353</v>
      </c>
      <c r="Z2911" s="32" t="str">
        <f>IFERROR(VLOOKUP(ROWS($Z$2:Z2911),K2911:$L$6000,2,0),"")</f>
        <v/>
      </c>
      <c r="AA2911" t="str">
        <f>IFERROR(VLOOKUP(ROWS($AA$2:AA2911),K2911:$M$6000,3,0),"")</f>
        <v/>
      </c>
    </row>
    <row r="2912" spans="11:27" customFormat="1">
      <c r="K2912">
        <f>IF(ISNUMBER(SEARCH($A$3,L2912)),MAX($K$1:K2911)+1,0)</f>
        <v>0</v>
      </c>
      <c r="L2912" t="s">
        <v>2352</v>
      </c>
      <c r="M2912" t="s">
        <v>2351</v>
      </c>
      <c r="Z2912" s="32" t="str">
        <f>IFERROR(VLOOKUP(ROWS($Z$2:Z2912),K2912:$L$6000,2,0),"")</f>
        <v/>
      </c>
      <c r="AA2912" t="str">
        <f>IFERROR(VLOOKUP(ROWS($AA$2:AA2912),K2912:$M$6000,3,0),"")</f>
        <v/>
      </c>
    </row>
    <row r="2913" spans="11:27" customFormat="1">
      <c r="K2913">
        <f>IF(ISNUMBER(SEARCH($A$3,L2913)),MAX($K$1:K2912)+1,0)</f>
        <v>0</v>
      </c>
      <c r="L2913" t="s">
        <v>2349</v>
      </c>
      <c r="M2913" t="s">
        <v>2350</v>
      </c>
      <c r="Z2913" s="32" t="str">
        <f>IFERROR(VLOOKUP(ROWS($Z$2:Z2913),K2913:$L$6000,2,0),"")</f>
        <v/>
      </c>
      <c r="AA2913" t="str">
        <f>IFERROR(VLOOKUP(ROWS($AA$2:AA2913),K2913:$M$6000,3,0),"")</f>
        <v/>
      </c>
    </row>
    <row r="2914" spans="11:27" customFormat="1">
      <c r="K2914">
        <f>IF(ISNUMBER(SEARCH($A$3,L2914)),MAX($K$1:K2913)+1,0)</f>
        <v>0</v>
      </c>
      <c r="L2914" t="s">
        <v>2349</v>
      </c>
      <c r="M2914" t="s">
        <v>2348</v>
      </c>
      <c r="Z2914" s="32" t="str">
        <f>IFERROR(VLOOKUP(ROWS($Z$2:Z2914),K2914:$L$6000,2,0),"")</f>
        <v/>
      </c>
      <c r="AA2914" t="str">
        <f>IFERROR(VLOOKUP(ROWS($AA$2:AA2914),K2914:$M$6000,3,0),"")</f>
        <v/>
      </c>
    </row>
    <row r="2915" spans="11:27" customFormat="1">
      <c r="K2915">
        <f>IF(ISNUMBER(SEARCH($A$3,L2915)),MAX($K$1:K2914)+1,0)</f>
        <v>0</v>
      </c>
      <c r="L2915" t="s">
        <v>2346</v>
      </c>
      <c r="M2915" t="s">
        <v>2347</v>
      </c>
      <c r="Z2915" s="32" t="str">
        <f>IFERROR(VLOOKUP(ROWS($Z$2:Z2915),K2915:$L$6000,2,0),"")</f>
        <v/>
      </c>
      <c r="AA2915" t="str">
        <f>IFERROR(VLOOKUP(ROWS($AA$2:AA2915),K2915:$M$6000,3,0),"")</f>
        <v/>
      </c>
    </row>
    <row r="2916" spans="11:27" customFormat="1">
      <c r="K2916">
        <f>IF(ISNUMBER(SEARCH($A$3,L2916)),MAX($K$1:K2915)+1,0)</f>
        <v>0</v>
      </c>
      <c r="L2916" t="s">
        <v>2346</v>
      </c>
      <c r="M2916" t="s">
        <v>2345</v>
      </c>
      <c r="Z2916" s="32" t="str">
        <f>IFERROR(VLOOKUP(ROWS($Z$2:Z2916),K2916:$L$6000,2,0),"")</f>
        <v/>
      </c>
      <c r="AA2916" t="str">
        <f>IFERROR(VLOOKUP(ROWS($AA$2:AA2916),K2916:$M$6000,3,0),"")</f>
        <v/>
      </c>
    </row>
    <row r="2917" spans="11:27" customFormat="1">
      <c r="K2917">
        <f>IF(ISNUMBER(SEARCH($A$3,L2917)),MAX($K$1:K2916)+1,0)</f>
        <v>0</v>
      </c>
      <c r="L2917" t="s">
        <v>2344</v>
      </c>
      <c r="M2917" t="s">
        <v>2343</v>
      </c>
      <c r="Z2917" s="32" t="str">
        <f>IFERROR(VLOOKUP(ROWS($Z$2:Z2917),K2917:$L$6000,2,0),"")</f>
        <v/>
      </c>
      <c r="AA2917" t="str">
        <f>IFERROR(VLOOKUP(ROWS($AA$2:AA2917),K2917:$M$6000,3,0),"")</f>
        <v/>
      </c>
    </row>
    <row r="2918" spans="11:27" customFormat="1">
      <c r="K2918">
        <f>IF(ISNUMBER(SEARCH($A$3,L2918)),MAX($K$1:K2917)+1,0)</f>
        <v>0</v>
      </c>
      <c r="L2918" t="s">
        <v>2341</v>
      </c>
      <c r="M2918" t="s">
        <v>2342</v>
      </c>
      <c r="Z2918" s="32" t="str">
        <f>IFERROR(VLOOKUP(ROWS($Z$2:Z2918),K2918:$L$6000,2,0),"")</f>
        <v/>
      </c>
      <c r="AA2918" t="str">
        <f>IFERROR(VLOOKUP(ROWS($AA$2:AA2918),K2918:$M$6000,3,0),"")</f>
        <v/>
      </c>
    </row>
    <row r="2919" spans="11:27" customFormat="1">
      <c r="K2919">
        <f>IF(ISNUMBER(SEARCH($A$3,L2919)),MAX($K$1:K2918)+1,0)</f>
        <v>0</v>
      </c>
      <c r="L2919" t="s">
        <v>2341</v>
      </c>
      <c r="M2919" t="s">
        <v>2340</v>
      </c>
      <c r="Z2919" s="32" t="str">
        <f>IFERROR(VLOOKUP(ROWS($Z$2:Z2919),K2919:$L$6000,2,0),"")</f>
        <v/>
      </c>
      <c r="AA2919" t="str">
        <f>IFERROR(VLOOKUP(ROWS($AA$2:AA2919),K2919:$M$6000,3,0),"")</f>
        <v/>
      </c>
    </row>
    <row r="2920" spans="11:27" customFormat="1">
      <c r="K2920">
        <f>IF(ISNUMBER(SEARCH($A$3,L2920)),MAX($K$1:K2919)+1,0)</f>
        <v>0</v>
      </c>
      <c r="L2920" t="s">
        <v>2339</v>
      </c>
      <c r="M2920" t="s">
        <v>2338</v>
      </c>
      <c r="Z2920" s="32" t="str">
        <f>IFERROR(VLOOKUP(ROWS($Z$2:Z2920),K2920:$L$6000,2,0),"")</f>
        <v/>
      </c>
      <c r="AA2920" t="str">
        <f>IFERROR(VLOOKUP(ROWS($AA$2:AA2920),K2920:$M$6000,3,0),"")</f>
        <v/>
      </c>
    </row>
    <row r="2921" spans="11:27" customFormat="1">
      <c r="K2921">
        <f>IF(ISNUMBER(SEARCH($A$3,L2921)),MAX($K$1:K2920)+1,0)</f>
        <v>0</v>
      </c>
      <c r="L2921" t="s">
        <v>2336</v>
      </c>
      <c r="M2921" t="s">
        <v>2337</v>
      </c>
      <c r="Z2921" s="32" t="str">
        <f>IFERROR(VLOOKUP(ROWS($Z$2:Z2921),K2921:$L$6000,2,0),"")</f>
        <v/>
      </c>
      <c r="AA2921" t="str">
        <f>IFERROR(VLOOKUP(ROWS($AA$2:AA2921),K2921:$M$6000,3,0),"")</f>
        <v/>
      </c>
    </row>
    <row r="2922" spans="11:27" customFormat="1">
      <c r="K2922">
        <f>IF(ISNUMBER(SEARCH($A$3,L2922)),MAX($K$1:K2921)+1,0)</f>
        <v>0</v>
      </c>
      <c r="L2922" t="s">
        <v>2336</v>
      </c>
      <c r="M2922" t="s">
        <v>2335</v>
      </c>
      <c r="Z2922" s="32" t="str">
        <f>IFERROR(VLOOKUP(ROWS($Z$2:Z2922),K2922:$L$6000,2,0),"")</f>
        <v/>
      </c>
      <c r="AA2922" t="str">
        <f>IFERROR(VLOOKUP(ROWS($AA$2:AA2922),K2922:$M$6000,3,0),"")</f>
        <v/>
      </c>
    </row>
    <row r="2923" spans="11:27" customFormat="1">
      <c r="K2923">
        <f>IF(ISNUMBER(SEARCH($A$3,L2923)),MAX($K$1:K2922)+1,0)</f>
        <v>0</v>
      </c>
      <c r="L2923" t="s">
        <v>2333</v>
      </c>
      <c r="M2923" t="s">
        <v>2334</v>
      </c>
      <c r="Z2923" s="32" t="str">
        <f>IFERROR(VLOOKUP(ROWS($Z$2:Z2923),K2923:$L$6000,2,0),"")</f>
        <v/>
      </c>
      <c r="AA2923" t="str">
        <f>IFERROR(VLOOKUP(ROWS($AA$2:AA2923),K2923:$M$6000,3,0),"")</f>
        <v/>
      </c>
    </row>
    <row r="2924" spans="11:27" customFormat="1">
      <c r="K2924">
        <f>IF(ISNUMBER(SEARCH($A$3,L2924)),MAX($K$1:K2923)+1,0)</f>
        <v>0</v>
      </c>
      <c r="L2924" t="s">
        <v>2333</v>
      </c>
      <c r="M2924" t="s">
        <v>2332</v>
      </c>
      <c r="Z2924" s="32" t="str">
        <f>IFERROR(VLOOKUP(ROWS($Z$2:Z2924),K2924:$L$6000,2,0),"")</f>
        <v/>
      </c>
      <c r="AA2924" t="str">
        <f>IFERROR(VLOOKUP(ROWS($AA$2:AA2924),K2924:$M$6000,3,0),"")</f>
        <v/>
      </c>
    </row>
    <row r="2925" spans="11:27" customFormat="1">
      <c r="K2925">
        <f>IF(ISNUMBER(SEARCH($A$3,L2925)),MAX($K$1:K2924)+1,0)</f>
        <v>0</v>
      </c>
      <c r="L2925" t="s">
        <v>2330</v>
      </c>
      <c r="M2925" t="s">
        <v>2331</v>
      </c>
      <c r="Z2925" s="32" t="str">
        <f>IFERROR(VLOOKUP(ROWS($Z$2:Z2925),K2925:$L$6000,2,0),"")</f>
        <v/>
      </c>
      <c r="AA2925" t="str">
        <f>IFERROR(VLOOKUP(ROWS($AA$2:AA2925),K2925:$M$6000,3,0),"")</f>
        <v/>
      </c>
    </row>
    <row r="2926" spans="11:27" customFormat="1">
      <c r="K2926">
        <f>IF(ISNUMBER(SEARCH($A$3,L2926)),MAX($K$1:K2925)+1,0)</f>
        <v>0</v>
      </c>
      <c r="L2926" t="s">
        <v>2330</v>
      </c>
      <c r="M2926" t="s">
        <v>2329</v>
      </c>
      <c r="Z2926" s="32" t="str">
        <f>IFERROR(VLOOKUP(ROWS($Z$2:Z2926),K2926:$L$6000,2,0),"")</f>
        <v/>
      </c>
      <c r="AA2926" t="str">
        <f>IFERROR(VLOOKUP(ROWS($AA$2:AA2926),K2926:$M$6000,3,0),"")</f>
        <v/>
      </c>
    </row>
    <row r="2927" spans="11:27" customFormat="1">
      <c r="K2927">
        <f>IF(ISNUMBER(SEARCH($A$3,L2927)),MAX($K$1:K2926)+1,0)</f>
        <v>0</v>
      </c>
      <c r="L2927" t="s">
        <v>2327</v>
      </c>
      <c r="M2927" t="s">
        <v>2328</v>
      </c>
      <c r="Z2927" s="32" t="str">
        <f>IFERROR(VLOOKUP(ROWS($Z$2:Z2927),K2927:$L$6000,2,0),"")</f>
        <v/>
      </c>
      <c r="AA2927" t="str">
        <f>IFERROR(VLOOKUP(ROWS($AA$2:AA2927),K2927:$M$6000,3,0),"")</f>
        <v/>
      </c>
    </row>
    <row r="2928" spans="11:27" customFormat="1">
      <c r="K2928">
        <f>IF(ISNUMBER(SEARCH($A$3,L2928)),MAX($K$1:K2927)+1,0)</f>
        <v>0</v>
      </c>
      <c r="L2928" t="s">
        <v>2327</v>
      </c>
      <c r="M2928" t="s">
        <v>2326</v>
      </c>
      <c r="Z2928" s="32" t="str">
        <f>IFERROR(VLOOKUP(ROWS($Z$2:Z2928),K2928:$L$6000,2,0),"")</f>
        <v/>
      </c>
      <c r="AA2928" t="str">
        <f>IFERROR(VLOOKUP(ROWS($AA$2:AA2928),K2928:$M$6000,3,0),"")</f>
        <v/>
      </c>
    </row>
    <row r="2929" spans="11:27" customFormat="1">
      <c r="K2929">
        <f>IF(ISNUMBER(SEARCH($A$3,L2929)),MAX($K$1:K2928)+1,0)</f>
        <v>0</v>
      </c>
      <c r="L2929" t="s">
        <v>2324</v>
      </c>
      <c r="M2929" t="s">
        <v>2325</v>
      </c>
      <c r="Z2929" s="32" t="str">
        <f>IFERROR(VLOOKUP(ROWS($Z$2:Z2929),K2929:$L$6000,2,0),"")</f>
        <v/>
      </c>
      <c r="AA2929" t="str">
        <f>IFERROR(VLOOKUP(ROWS($AA$2:AA2929),K2929:$M$6000,3,0),"")</f>
        <v/>
      </c>
    </row>
    <row r="2930" spans="11:27" customFormat="1">
      <c r="K2930">
        <f>IF(ISNUMBER(SEARCH($A$3,L2930)),MAX($K$1:K2929)+1,0)</f>
        <v>0</v>
      </c>
      <c r="L2930" t="s">
        <v>2324</v>
      </c>
      <c r="M2930" t="s">
        <v>2323</v>
      </c>
      <c r="Z2930" s="32" t="str">
        <f>IFERROR(VLOOKUP(ROWS($Z$2:Z2930),K2930:$L$6000,2,0),"")</f>
        <v/>
      </c>
      <c r="AA2930" t="str">
        <f>IFERROR(VLOOKUP(ROWS($AA$2:AA2930),K2930:$M$6000,3,0),"")</f>
        <v/>
      </c>
    </row>
    <row r="2931" spans="11:27" customFormat="1">
      <c r="K2931">
        <f>IF(ISNUMBER(SEARCH($A$3,L2931)),MAX($K$1:K2930)+1,0)</f>
        <v>0</v>
      </c>
      <c r="L2931" t="s">
        <v>2321</v>
      </c>
      <c r="M2931" t="s">
        <v>2322</v>
      </c>
      <c r="Z2931" s="32" t="str">
        <f>IFERROR(VLOOKUP(ROWS($Z$2:Z2931),K2931:$L$6000,2,0),"")</f>
        <v/>
      </c>
      <c r="AA2931" t="str">
        <f>IFERROR(VLOOKUP(ROWS($AA$2:AA2931),K2931:$M$6000,3,0),"")</f>
        <v/>
      </c>
    </row>
    <row r="2932" spans="11:27" customFormat="1">
      <c r="K2932">
        <f>IF(ISNUMBER(SEARCH($A$3,L2932)),MAX($K$1:K2931)+1,0)</f>
        <v>0</v>
      </c>
      <c r="L2932" t="s">
        <v>2321</v>
      </c>
      <c r="M2932" t="s">
        <v>2320</v>
      </c>
      <c r="Z2932" s="32" t="str">
        <f>IFERROR(VLOOKUP(ROWS($Z$2:Z2932),K2932:$L$6000,2,0),"")</f>
        <v/>
      </c>
      <c r="AA2932" t="str">
        <f>IFERROR(VLOOKUP(ROWS($AA$2:AA2932),K2932:$M$6000,3,0),"")</f>
        <v/>
      </c>
    </row>
    <row r="2933" spans="11:27" customFormat="1">
      <c r="K2933">
        <f>IF(ISNUMBER(SEARCH($A$3,L2933)),MAX($K$1:K2932)+1,0)</f>
        <v>0</v>
      </c>
      <c r="L2933" t="s">
        <v>2319</v>
      </c>
      <c r="M2933" t="s">
        <v>2318</v>
      </c>
      <c r="Z2933" s="32" t="str">
        <f>IFERROR(VLOOKUP(ROWS($Z$2:Z2933),K2933:$L$6000,2,0),"")</f>
        <v/>
      </c>
      <c r="AA2933" t="str">
        <f>IFERROR(VLOOKUP(ROWS($AA$2:AA2933),K2933:$M$6000,3,0),"")</f>
        <v/>
      </c>
    </row>
    <row r="2934" spans="11:27" customFormat="1">
      <c r="K2934">
        <f>IF(ISNUMBER(SEARCH($A$3,L2934)),MAX($K$1:K2933)+1,0)</f>
        <v>0</v>
      </c>
      <c r="L2934" t="s">
        <v>2317</v>
      </c>
      <c r="M2934" t="s">
        <v>2316</v>
      </c>
      <c r="Z2934" s="32" t="str">
        <f>IFERROR(VLOOKUP(ROWS($Z$2:Z2934),K2934:$L$6000,2,0),"")</f>
        <v/>
      </c>
      <c r="AA2934" t="str">
        <f>IFERROR(VLOOKUP(ROWS($AA$2:AA2934),K2934:$M$6000,3,0),"")</f>
        <v/>
      </c>
    </row>
    <row r="2935" spans="11:27" customFormat="1">
      <c r="K2935">
        <f>IF(ISNUMBER(SEARCH($A$3,L2935)),MAX($K$1:K2934)+1,0)</f>
        <v>0</v>
      </c>
      <c r="L2935" t="s">
        <v>2315</v>
      </c>
      <c r="M2935" t="s">
        <v>2314</v>
      </c>
      <c r="Z2935" s="32" t="str">
        <f>IFERROR(VLOOKUP(ROWS($Z$2:Z2935),K2935:$L$6000,2,0),"")</f>
        <v/>
      </c>
      <c r="AA2935" t="str">
        <f>IFERROR(VLOOKUP(ROWS($AA$2:AA2935),K2935:$M$6000,3,0),"")</f>
        <v/>
      </c>
    </row>
    <row r="2936" spans="11:27" customFormat="1">
      <c r="K2936">
        <f>IF(ISNUMBER(SEARCH($A$3,L2936)),MAX($K$1:K2935)+1,0)</f>
        <v>0</v>
      </c>
      <c r="L2936" t="s">
        <v>2313</v>
      </c>
      <c r="M2936" t="s">
        <v>2312</v>
      </c>
      <c r="Z2936" s="32" t="str">
        <f>IFERROR(VLOOKUP(ROWS($Z$2:Z2936),K2936:$L$6000,2,0),"")</f>
        <v/>
      </c>
      <c r="AA2936" t="str">
        <f>IFERROR(VLOOKUP(ROWS($AA$2:AA2936),K2936:$M$6000,3,0),"")</f>
        <v/>
      </c>
    </row>
    <row r="2937" spans="11:27" customFormat="1">
      <c r="K2937">
        <f>IF(ISNUMBER(SEARCH($A$3,L2937)),MAX($K$1:K2936)+1,0)</f>
        <v>0</v>
      </c>
      <c r="L2937" t="s">
        <v>2311</v>
      </c>
      <c r="M2937" t="s">
        <v>2310</v>
      </c>
      <c r="Z2937" s="32" t="str">
        <f>IFERROR(VLOOKUP(ROWS($Z$2:Z2937),K2937:$L$6000,2,0),"")</f>
        <v/>
      </c>
      <c r="AA2937" t="str">
        <f>IFERROR(VLOOKUP(ROWS($AA$2:AA2937),K2937:$M$6000,3,0),"")</f>
        <v/>
      </c>
    </row>
    <row r="2938" spans="11:27" customFormat="1">
      <c r="K2938">
        <f>IF(ISNUMBER(SEARCH($A$3,L2938)),MAX($K$1:K2937)+1,0)</f>
        <v>0</v>
      </c>
      <c r="L2938" t="s">
        <v>2309</v>
      </c>
      <c r="M2938" t="s">
        <v>2308</v>
      </c>
      <c r="Z2938" s="32" t="str">
        <f>IFERROR(VLOOKUP(ROWS($Z$2:Z2938),K2938:$L$6000,2,0),"")</f>
        <v/>
      </c>
      <c r="AA2938" t="str">
        <f>IFERROR(VLOOKUP(ROWS($AA$2:AA2938),K2938:$M$6000,3,0),"")</f>
        <v/>
      </c>
    </row>
    <row r="2939" spans="11:27" customFormat="1">
      <c r="K2939">
        <f>IF(ISNUMBER(SEARCH($A$3,L2939)),MAX($K$1:K2938)+1,0)</f>
        <v>0</v>
      </c>
      <c r="L2939" t="s">
        <v>2307</v>
      </c>
      <c r="M2939" t="s">
        <v>2306</v>
      </c>
      <c r="Z2939" s="32" t="str">
        <f>IFERROR(VLOOKUP(ROWS($Z$2:Z2939),K2939:$L$6000,2,0),"")</f>
        <v/>
      </c>
      <c r="AA2939" t="str">
        <f>IFERROR(VLOOKUP(ROWS($AA$2:AA2939),K2939:$M$6000,3,0),"")</f>
        <v/>
      </c>
    </row>
    <row r="2940" spans="11:27" customFormat="1">
      <c r="K2940">
        <f>IF(ISNUMBER(SEARCH($A$3,L2940)),MAX($K$1:K2939)+1,0)</f>
        <v>0</v>
      </c>
      <c r="L2940" t="s">
        <v>2304</v>
      </c>
      <c r="M2940" t="s">
        <v>2305</v>
      </c>
      <c r="Z2940" s="32" t="str">
        <f>IFERROR(VLOOKUP(ROWS($Z$2:Z2940),K2940:$L$6000,2,0),"")</f>
        <v/>
      </c>
      <c r="AA2940" t="str">
        <f>IFERROR(VLOOKUP(ROWS($AA$2:AA2940),K2940:$M$6000,3,0),"")</f>
        <v/>
      </c>
    </row>
    <row r="2941" spans="11:27" customFormat="1">
      <c r="K2941">
        <f>IF(ISNUMBER(SEARCH($A$3,L2941)),MAX($K$1:K2940)+1,0)</f>
        <v>0</v>
      </c>
      <c r="L2941" t="s">
        <v>2304</v>
      </c>
      <c r="M2941" t="s">
        <v>2303</v>
      </c>
      <c r="Z2941" s="32" t="str">
        <f>IFERROR(VLOOKUP(ROWS($Z$2:Z2941),K2941:$L$6000,2,0),"")</f>
        <v/>
      </c>
      <c r="AA2941" t="str">
        <f>IFERROR(VLOOKUP(ROWS($AA$2:AA2941),K2941:$M$6000,3,0),"")</f>
        <v/>
      </c>
    </row>
    <row r="2942" spans="11:27" customFormat="1">
      <c r="K2942">
        <f>IF(ISNUMBER(SEARCH($A$3,L2942)),MAX($K$1:K2941)+1,0)</f>
        <v>0</v>
      </c>
      <c r="L2942" t="s">
        <v>2302</v>
      </c>
      <c r="M2942" t="s">
        <v>2301</v>
      </c>
      <c r="Z2942" s="32" t="str">
        <f>IFERROR(VLOOKUP(ROWS($Z$2:Z2942),K2942:$L$6000,2,0),"")</f>
        <v/>
      </c>
      <c r="AA2942" t="str">
        <f>IFERROR(VLOOKUP(ROWS($AA$2:AA2942),K2942:$M$6000,3,0),"")</f>
        <v/>
      </c>
    </row>
    <row r="2943" spans="11:27" customFormat="1">
      <c r="K2943">
        <f>IF(ISNUMBER(SEARCH($A$3,L2943)),MAX($K$1:K2942)+1,0)</f>
        <v>0</v>
      </c>
      <c r="L2943" t="s">
        <v>2300</v>
      </c>
      <c r="M2943" t="s">
        <v>2299</v>
      </c>
      <c r="Z2943" s="32" t="str">
        <f>IFERROR(VLOOKUP(ROWS($Z$2:Z2943),K2943:$L$6000,2,0),"")</f>
        <v/>
      </c>
      <c r="AA2943" t="str">
        <f>IFERROR(VLOOKUP(ROWS($AA$2:AA2943),K2943:$M$6000,3,0),"")</f>
        <v/>
      </c>
    </row>
    <row r="2944" spans="11:27" customFormat="1">
      <c r="K2944">
        <f>IF(ISNUMBER(SEARCH($A$3,L2944)),MAX($K$1:K2943)+1,0)</f>
        <v>0</v>
      </c>
      <c r="L2944" t="s">
        <v>2298</v>
      </c>
      <c r="M2944" t="s">
        <v>2297</v>
      </c>
      <c r="Z2944" s="32" t="str">
        <f>IFERROR(VLOOKUP(ROWS($Z$2:Z2944),K2944:$L$6000,2,0),"")</f>
        <v/>
      </c>
      <c r="AA2944" t="str">
        <f>IFERROR(VLOOKUP(ROWS($AA$2:AA2944),K2944:$M$6000,3,0),"")</f>
        <v/>
      </c>
    </row>
    <row r="2945" spans="11:27" customFormat="1">
      <c r="K2945">
        <f>IF(ISNUMBER(SEARCH($A$3,L2945)),MAX($K$1:K2944)+1,0)</f>
        <v>0</v>
      </c>
      <c r="L2945" t="s">
        <v>2296</v>
      </c>
      <c r="M2945" t="s">
        <v>2295</v>
      </c>
      <c r="Z2945" s="32" t="str">
        <f>IFERROR(VLOOKUP(ROWS($Z$2:Z2945),K2945:$L$6000,2,0),"")</f>
        <v/>
      </c>
      <c r="AA2945" t="str">
        <f>IFERROR(VLOOKUP(ROWS($AA$2:AA2945),K2945:$M$6000,3,0),"")</f>
        <v/>
      </c>
    </row>
    <row r="2946" spans="11:27" customFormat="1">
      <c r="K2946">
        <f>IF(ISNUMBER(SEARCH($A$3,L2946)),MAX($K$1:K2945)+1,0)</f>
        <v>0</v>
      </c>
      <c r="L2946" t="s">
        <v>2294</v>
      </c>
      <c r="M2946" t="s">
        <v>2293</v>
      </c>
      <c r="Z2946" s="32" t="str">
        <f>IFERROR(VLOOKUP(ROWS($Z$2:Z2946),K2946:$L$6000,2,0),"")</f>
        <v/>
      </c>
      <c r="AA2946" t="str">
        <f>IFERROR(VLOOKUP(ROWS($AA$2:AA2946),K2946:$M$6000,3,0),"")</f>
        <v/>
      </c>
    </row>
    <row r="2947" spans="11:27" customFormat="1">
      <c r="K2947">
        <f>IF(ISNUMBER(SEARCH($A$3,L2947)),MAX($K$1:K2946)+1,0)</f>
        <v>0</v>
      </c>
      <c r="L2947" t="s">
        <v>2291</v>
      </c>
      <c r="M2947" t="s">
        <v>2292</v>
      </c>
      <c r="Z2947" s="32" t="str">
        <f>IFERROR(VLOOKUP(ROWS($Z$2:Z2947),K2947:$L$6000,2,0),"")</f>
        <v/>
      </c>
      <c r="AA2947" t="str">
        <f>IFERROR(VLOOKUP(ROWS($AA$2:AA2947),K2947:$M$6000,3,0),"")</f>
        <v/>
      </c>
    </row>
    <row r="2948" spans="11:27" customFormat="1">
      <c r="K2948">
        <f>IF(ISNUMBER(SEARCH($A$3,L2948)),MAX($K$1:K2947)+1,0)</f>
        <v>0</v>
      </c>
      <c r="L2948" t="s">
        <v>2291</v>
      </c>
      <c r="M2948" t="s">
        <v>2290</v>
      </c>
      <c r="Z2948" s="32" t="str">
        <f>IFERROR(VLOOKUP(ROWS($Z$2:Z2948),K2948:$L$6000,2,0),"")</f>
        <v/>
      </c>
      <c r="AA2948" t="str">
        <f>IFERROR(VLOOKUP(ROWS($AA$2:AA2948),K2948:$M$6000,3,0),"")</f>
        <v/>
      </c>
    </row>
    <row r="2949" spans="11:27" customFormat="1">
      <c r="K2949">
        <f>IF(ISNUMBER(SEARCH($A$3,L2949)),MAX($K$1:K2948)+1,0)</f>
        <v>0</v>
      </c>
      <c r="L2949" t="s">
        <v>2289</v>
      </c>
      <c r="M2949" t="s">
        <v>2288</v>
      </c>
      <c r="Z2949" s="32" t="str">
        <f>IFERROR(VLOOKUP(ROWS($Z$2:Z2949),K2949:$L$6000,2,0),"")</f>
        <v/>
      </c>
      <c r="AA2949" t="str">
        <f>IFERROR(VLOOKUP(ROWS($AA$2:AA2949),K2949:$M$6000,3,0),"")</f>
        <v/>
      </c>
    </row>
    <row r="2950" spans="11:27" customFormat="1">
      <c r="K2950">
        <f>IF(ISNUMBER(SEARCH($A$3,L2950)),MAX($K$1:K2949)+1,0)</f>
        <v>0</v>
      </c>
      <c r="L2950" t="s">
        <v>2287</v>
      </c>
      <c r="M2950" t="s">
        <v>2286</v>
      </c>
      <c r="Z2950" s="32" t="str">
        <f>IFERROR(VLOOKUP(ROWS($Z$2:Z2950),K2950:$L$6000,2,0),"")</f>
        <v/>
      </c>
      <c r="AA2950" t="str">
        <f>IFERROR(VLOOKUP(ROWS($AA$2:AA2950),K2950:$M$6000,3,0),"")</f>
        <v/>
      </c>
    </row>
    <row r="2951" spans="11:27" customFormat="1">
      <c r="K2951">
        <f>IF(ISNUMBER(SEARCH($A$3,L2951)),MAX($K$1:K2950)+1,0)</f>
        <v>0</v>
      </c>
      <c r="L2951" t="s">
        <v>2285</v>
      </c>
      <c r="M2951" t="s">
        <v>2284</v>
      </c>
      <c r="Z2951" s="32" t="str">
        <f>IFERROR(VLOOKUP(ROWS($Z$2:Z2951),K2951:$L$6000,2,0),"")</f>
        <v/>
      </c>
      <c r="AA2951" t="str">
        <f>IFERROR(VLOOKUP(ROWS($AA$2:AA2951),K2951:$M$6000,3,0),"")</f>
        <v/>
      </c>
    </row>
    <row r="2952" spans="11:27" customFormat="1">
      <c r="K2952">
        <f>IF(ISNUMBER(SEARCH($A$3,L2952)),MAX($K$1:K2951)+1,0)</f>
        <v>0</v>
      </c>
      <c r="L2952" t="s">
        <v>2282</v>
      </c>
      <c r="M2952" t="s">
        <v>2283</v>
      </c>
      <c r="Z2952" s="32" t="str">
        <f>IFERROR(VLOOKUP(ROWS($Z$2:Z2952),K2952:$L$6000,2,0),"")</f>
        <v/>
      </c>
      <c r="AA2952" t="str">
        <f>IFERROR(VLOOKUP(ROWS($AA$2:AA2952),K2952:$M$6000,3,0),"")</f>
        <v/>
      </c>
    </row>
    <row r="2953" spans="11:27" customFormat="1">
      <c r="K2953">
        <f>IF(ISNUMBER(SEARCH($A$3,L2953)),MAX($K$1:K2952)+1,0)</f>
        <v>0</v>
      </c>
      <c r="L2953" t="s">
        <v>2282</v>
      </c>
      <c r="M2953" t="s">
        <v>2281</v>
      </c>
      <c r="Z2953" s="32" t="str">
        <f>IFERROR(VLOOKUP(ROWS($Z$2:Z2953),K2953:$L$6000,2,0),"")</f>
        <v/>
      </c>
      <c r="AA2953" t="str">
        <f>IFERROR(VLOOKUP(ROWS($AA$2:AA2953),K2953:$M$6000,3,0),"")</f>
        <v/>
      </c>
    </row>
    <row r="2954" spans="11:27" customFormat="1">
      <c r="K2954">
        <f>IF(ISNUMBER(SEARCH($A$3,L2954)),MAX($K$1:K2953)+1,0)</f>
        <v>0</v>
      </c>
      <c r="L2954" t="s">
        <v>2280</v>
      </c>
      <c r="M2954" t="s">
        <v>2279</v>
      </c>
      <c r="Z2954" s="32" t="str">
        <f>IFERROR(VLOOKUP(ROWS($Z$2:Z2954),K2954:$L$6000,2,0),"")</f>
        <v/>
      </c>
      <c r="AA2954" t="str">
        <f>IFERROR(VLOOKUP(ROWS($AA$2:AA2954),K2954:$M$6000,3,0),"")</f>
        <v/>
      </c>
    </row>
    <row r="2955" spans="11:27" customFormat="1">
      <c r="K2955">
        <f>IF(ISNUMBER(SEARCH($A$3,L2955)),MAX($K$1:K2954)+1,0)</f>
        <v>0</v>
      </c>
      <c r="L2955" t="s">
        <v>2278</v>
      </c>
      <c r="M2955" t="s">
        <v>2277</v>
      </c>
      <c r="Z2955" s="32" t="str">
        <f>IFERROR(VLOOKUP(ROWS($Z$2:Z2955),K2955:$L$6000,2,0),"")</f>
        <v/>
      </c>
      <c r="AA2955" t="str">
        <f>IFERROR(VLOOKUP(ROWS($AA$2:AA2955),K2955:$M$6000,3,0),"")</f>
        <v/>
      </c>
    </row>
    <row r="2956" spans="11:27" customFormat="1">
      <c r="K2956">
        <f>IF(ISNUMBER(SEARCH($A$3,L2956)),MAX($K$1:K2955)+1,0)</f>
        <v>0</v>
      </c>
      <c r="L2956" t="s">
        <v>2276</v>
      </c>
      <c r="M2956" t="s">
        <v>2275</v>
      </c>
      <c r="Z2956" s="32" t="str">
        <f>IFERROR(VLOOKUP(ROWS($Z$2:Z2956),K2956:$L$6000,2,0),"")</f>
        <v/>
      </c>
      <c r="AA2956" t="str">
        <f>IFERROR(VLOOKUP(ROWS($AA$2:AA2956),K2956:$M$6000,3,0),"")</f>
        <v/>
      </c>
    </row>
    <row r="2957" spans="11:27" customFormat="1">
      <c r="K2957">
        <f>IF(ISNUMBER(SEARCH($A$3,L2957)),MAX($K$1:K2956)+1,0)</f>
        <v>0</v>
      </c>
      <c r="L2957" t="s">
        <v>2273</v>
      </c>
      <c r="M2957" t="s">
        <v>2274</v>
      </c>
      <c r="Z2957" s="32" t="str">
        <f>IFERROR(VLOOKUP(ROWS($Z$2:Z2957),K2957:$L$6000,2,0),"")</f>
        <v/>
      </c>
      <c r="AA2957" t="str">
        <f>IFERROR(VLOOKUP(ROWS($AA$2:AA2957),K2957:$M$6000,3,0),"")</f>
        <v/>
      </c>
    </row>
    <row r="2958" spans="11:27" customFormat="1">
      <c r="K2958">
        <f>IF(ISNUMBER(SEARCH($A$3,L2958)),MAX($K$1:K2957)+1,0)</f>
        <v>0</v>
      </c>
      <c r="L2958" t="s">
        <v>2273</v>
      </c>
      <c r="M2958" t="s">
        <v>2272</v>
      </c>
      <c r="Z2958" s="32" t="str">
        <f>IFERROR(VLOOKUP(ROWS($Z$2:Z2958),K2958:$L$6000,2,0),"")</f>
        <v/>
      </c>
      <c r="AA2958" t="str">
        <f>IFERROR(VLOOKUP(ROWS($AA$2:AA2958),K2958:$M$6000,3,0),"")</f>
        <v/>
      </c>
    </row>
    <row r="2959" spans="11:27" customFormat="1">
      <c r="K2959">
        <f>IF(ISNUMBER(SEARCH($A$3,L2959)),MAX($K$1:K2958)+1,0)</f>
        <v>0</v>
      </c>
      <c r="L2959" t="s">
        <v>2271</v>
      </c>
      <c r="M2959" t="s">
        <v>2270</v>
      </c>
      <c r="Z2959" s="32" t="str">
        <f>IFERROR(VLOOKUP(ROWS($Z$2:Z2959),K2959:$L$6000,2,0),"")</f>
        <v/>
      </c>
      <c r="AA2959" t="str">
        <f>IFERROR(VLOOKUP(ROWS($AA$2:AA2959),K2959:$M$6000,3,0),"")</f>
        <v/>
      </c>
    </row>
    <row r="2960" spans="11:27" customFormat="1">
      <c r="K2960">
        <f>IF(ISNUMBER(SEARCH($A$3,L2960)),MAX($K$1:K2959)+1,0)</f>
        <v>0</v>
      </c>
      <c r="L2960" t="s">
        <v>2269</v>
      </c>
      <c r="M2960" t="s">
        <v>2268</v>
      </c>
      <c r="Z2960" s="32" t="str">
        <f>IFERROR(VLOOKUP(ROWS($Z$2:Z2960),K2960:$L$6000,2,0),"")</f>
        <v/>
      </c>
      <c r="AA2960" t="str">
        <f>IFERROR(VLOOKUP(ROWS($AA$2:AA2960),K2960:$M$6000,3,0),"")</f>
        <v/>
      </c>
    </row>
    <row r="2961" spans="11:27" customFormat="1">
      <c r="K2961">
        <f>IF(ISNUMBER(SEARCH($A$3,L2961)),MAX($K$1:K2960)+1,0)</f>
        <v>0</v>
      </c>
      <c r="L2961" t="s">
        <v>2267</v>
      </c>
      <c r="M2961" t="s">
        <v>2266</v>
      </c>
      <c r="Z2961" s="32" t="str">
        <f>IFERROR(VLOOKUP(ROWS($Z$2:Z2961),K2961:$L$6000,2,0),"")</f>
        <v/>
      </c>
      <c r="AA2961" t="str">
        <f>IFERROR(VLOOKUP(ROWS($AA$2:AA2961),K2961:$M$6000,3,0),"")</f>
        <v/>
      </c>
    </row>
    <row r="2962" spans="11:27" customFormat="1">
      <c r="K2962">
        <f>IF(ISNUMBER(SEARCH($A$3,L2962)),MAX($K$1:K2961)+1,0)</f>
        <v>0</v>
      </c>
      <c r="L2962" t="s">
        <v>2265</v>
      </c>
      <c r="M2962" t="s">
        <v>2264</v>
      </c>
      <c r="Z2962" s="32" t="str">
        <f>IFERROR(VLOOKUP(ROWS($Z$2:Z2962),K2962:$L$6000,2,0),"")</f>
        <v/>
      </c>
      <c r="AA2962" t="str">
        <f>IFERROR(VLOOKUP(ROWS($AA$2:AA2962),K2962:$M$6000,3,0),"")</f>
        <v/>
      </c>
    </row>
    <row r="2963" spans="11:27" customFormat="1">
      <c r="K2963">
        <f>IF(ISNUMBER(SEARCH($A$3,L2963)),MAX($K$1:K2962)+1,0)</f>
        <v>0</v>
      </c>
      <c r="L2963" t="s">
        <v>2262</v>
      </c>
      <c r="M2963" t="s">
        <v>2263</v>
      </c>
      <c r="Z2963" s="32" t="str">
        <f>IFERROR(VLOOKUP(ROWS($Z$2:Z2963),K2963:$L$6000,2,0),"")</f>
        <v/>
      </c>
      <c r="AA2963" t="str">
        <f>IFERROR(VLOOKUP(ROWS($AA$2:AA2963),K2963:$M$6000,3,0),"")</f>
        <v/>
      </c>
    </row>
    <row r="2964" spans="11:27" customFormat="1">
      <c r="K2964">
        <f>IF(ISNUMBER(SEARCH($A$3,L2964)),MAX($K$1:K2963)+1,0)</f>
        <v>0</v>
      </c>
      <c r="L2964" t="s">
        <v>2262</v>
      </c>
      <c r="M2964" t="s">
        <v>2261</v>
      </c>
      <c r="Z2964" s="32" t="str">
        <f>IFERROR(VLOOKUP(ROWS($Z$2:Z2964),K2964:$L$6000,2,0),"")</f>
        <v/>
      </c>
      <c r="AA2964" t="str">
        <f>IFERROR(VLOOKUP(ROWS($AA$2:AA2964),K2964:$M$6000,3,0),"")</f>
        <v/>
      </c>
    </row>
    <row r="2965" spans="11:27" customFormat="1">
      <c r="K2965">
        <f>IF(ISNUMBER(SEARCH($A$3,L2965)),MAX($K$1:K2964)+1,0)</f>
        <v>0</v>
      </c>
      <c r="L2965" t="s">
        <v>2260</v>
      </c>
      <c r="M2965" t="s">
        <v>2259</v>
      </c>
      <c r="Z2965" s="32" t="str">
        <f>IFERROR(VLOOKUP(ROWS($Z$2:Z2965),K2965:$L$6000,2,0),"")</f>
        <v/>
      </c>
      <c r="AA2965" t="str">
        <f>IFERROR(VLOOKUP(ROWS($AA$2:AA2965),K2965:$M$6000,3,0),"")</f>
        <v/>
      </c>
    </row>
    <row r="2966" spans="11:27" customFormat="1">
      <c r="K2966">
        <f>IF(ISNUMBER(SEARCH($A$3,L2966)),MAX($K$1:K2965)+1,0)</f>
        <v>0</v>
      </c>
      <c r="L2966" t="s">
        <v>2258</v>
      </c>
      <c r="M2966" t="s">
        <v>2257</v>
      </c>
      <c r="Z2966" s="32" t="str">
        <f>IFERROR(VLOOKUP(ROWS($Z$2:Z2966),K2966:$L$6000,2,0),"")</f>
        <v/>
      </c>
      <c r="AA2966" t="str">
        <f>IFERROR(VLOOKUP(ROWS($AA$2:AA2966),K2966:$M$6000,3,0),"")</f>
        <v/>
      </c>
    </row>
    <row r="2967" spans="11:27" customFormat="1">
      <c r="K2967">
        <f>IF(ISNUMBER(SEARCH($A$3,L2967)),MAX($K$1:K2966)+1,0)</f>
        <v>0</v>
      </c>
      <c r="L2967" t="s">
        <v>2255</v>
      </c>
      <c r="M2967" t="s">
        <v>2256</v>
      </c>
      <c r="Z2967" s="32" t="str">
        <f>IFERROR(VLOOKUP(ROWS($Z$2:Z2967),K2967:$L$6000,2,0),"")</f>
        <v/>
      </c>
      <c r="AA2967" t="str">
        <f>IFERROR(VLOOKUP(ROWS($AA$2:AA2967),K2967:$M$6000,3,0),"")</f>
        <v/>
      </c>
    </row>
    <row r="2968" spans="11:27" customFormat="1">
      <c r="K2968">
        <f>IF(ISNUMBER(SEARCH($A$3,L2968)),MAX($K$1:K2967)+1,0)</f>
        <v>0</v>
      </c>
      <c r="L2968" t="s">
        <v>2255</v>
      </c>
      <c r="M2968" t="s">
        <v>2254</v>
      </c>
      <c r="Z2968" s="32" t="str">
        <f>IFERROR(VLOOKUP(ROWS($Z$2:Z2968),K2968:$L$6000,2,0),"")</f>
        <v/>
      </c>
      <c r="AA2968" t="str">
        <f>IFERROR(VLOOKUP(ROWS($AA$2:AA2968),K2968:$M$6000,3,0),"")</f>
        <v/>
      </c>
    </row>
    <row r="2969" spans="11:27" customFormat="1">
      <c r="K2969">
        <f>IF(ISNUMBER(SEARCH($A$3,L2969)),MAX($K$1:K2968)+1,0)</f>
        <v>0</v>
      </c>
      <c r="L2969" t="s">
        <v>2252</v>
      </c>
      <c r="M2969" t="s">
        <v>2253</v>
      </c>
      <c r="Z2969" s="32" t="str">
        <f>IFERROR(VLOOKUP(ROWS($Z$2:Z2969),K2969:$L$6000,2,0),"")</f>
        <v/>
      </c>
      <c r="AA2969" t="str">
        <f>IFERROR(VLOOKUP(ROWS($AA$2:AA2969),K2969:$M$6000,3,0),"")</f>
        <v/>
      </c>
    </row>
    <row r="2970" spans="11:27" customFormat="1">
      <c r="K2970">
        <f>IF(ISNUMBER(SEARCH($A$3,L2970)),MAX($K$1:K2969)+1,0)</f>
        <v>0</v>
      </c>
      <c r="L2970" t="s">
        <v>2252</v>
      </c>
      <c r="M2970" t="s">
        <v>2251</v>
      </c>
      <c r="Z2970" s="32" t="str">
        <f>IFERROR(VLOOKUP(ROWS($Z$2:Z2970),K2970:$L$6000,2,0),"")</f>
        <v/>
      </c>
      <c r="AA2970" t="str">
        <f>IFERROR(VLOOKUP(ROWS($AA$2:AA2970),K2970:$M$6000,3,0),"")</f>
        <v/>
      </c>
    </row>
    <row r="2971" spans="11:27" customFormat="1">
      <c r="K2971">
        <f>IF(ISNUMBER(SEARCH($A$3,L2971)),MAX($K$1:K2970)+1,0)</f>
        <v>0</v>
      </c>
      <c r="L2971" t="s">
        <v>2250</v>
      </c>
      <c r="M2971" t="s">
        <v>2249</v>
      </c>
      <c r="Z2971" s="32" t="str">
        <f>IFERROR(VLOOKUP(ROWS($Z$2:Z2971),K2971:$L$6000,2,0),"")</f>
        <v/>
      </c>
      <c r="AA2971" t="str">
        <f>IFERROR(VLOOKUP(ROWS($AA$2:AA2971),K2971:$M$6000,3,0),"")</f>
        <v/>
      </c>
    </row>
    <row r="2972" spans="11:27" customFormat="1">
      <c r="K2972">
        <f>IF(ISNUMBER(SEARCH($A$3,L2972)),MAX($K$1:K2971)+1,0)</f>
        <v>0</v>
      </c>
      <c r="L2972" t="s">
        <v>2248</v>
      </c>
      <c r="M2972" t="s">
        <v>2247</v>
      </c>
      <c r="Z2972" s="32" t="str">
        <f>IFERROR(VLOOKUP(ROWS($Z$2:Z2972),K2972:$L$6000,2,0),"")</f>
        <v/>
      </c>
      <c r="AA2972" t="str">
        <f>IFERROR(VLOOKUP(ROWS($AA$2:AA2972),K2972:$M$6000,3,0),"")</f>
        <v/>
      </c>
    </row>
    <row r="2973" spans="11:27" customFormat="1">
      <c r="K2973">
        <f>IF(ISNUMBER(SEARCH($A$3,L2973)),MAX($K$1:K2972)+1,0)</f>
        <v>0</v>
      </c>
      <c r="L2973" t="s">
        <v>2246</v>
      </c>
      <c r="M2973" t="s">
        <v>2245</v>
      </c>
      <c r="Z2973" s="32" t="str">
        <f>IFERROR(VLOOKUP(ROWS($Z$2:Z2973),K2973:$L$6000,2,0),"")</f>
        <v/>
      </c>
      <c r="AA2973" t="str">
        <f>IFERROR(VLOOKUP(ROWS($AA$2:AA2973),K2973:$M$6000,3,0),"")</f>
        <v/>
      </c>
    </row>
    <row r="2974" spans="11:27" customFormat="1">
      <c r="K2974">
        <f>IF(ISNUMBER(SEARCH($A$3,L2974)),MAX($K$1:K2973)+1,0)</f>
        <v>0</v>
      </c>
      <c r="L2974" t="s">
        <v>2244</v>
      </c>
      <c r="M2974" t="s">
        <v>2243</v>
      </c>
      <c r="Z2974" s="32" t="str">
        <f>IFERROR(VLOOKUP(ROWS($Z$2:Z2974),K2974:$L$6000,2,0),"")</f>
        <v/>
      </c>
      <c r="AA2974" t="str">
        <f>IFERROR(VLOOKUP(ROWS($AA$2:AA2974),K2974:$M$6000,3,0),"")</f>
        <v/>
      </c>
    </row>
    <row r="2975" spans="11:27" customFormat="1">
      <c r="K2975">
        <f>IF(ISNUMBER(SEARCH($A$3,L2975)),MAX($K$1:K2974)+1,0)</f>
        <v>0</v>
      </c>
      <c r="L2975" t="s">
        <v>2241</v>
      </c>
      <c r="M2975" t="s">
        <v>2242</v>
      </c>
      <c r="Z2975" s="32" t="str">
        <f>IFERROR(VLOOKUP(ROWS($Z$2:Z2975),K2975:$L$6000,2,0),"")</f>
        <v/>
      </c>
      <c r="AA2975" t="str">
        <f>IFERROR(VLOOKUP(ROWS($AA$2:AA2975),K2975:$M$6000,3,0),"")</f>
        <v/>
      </c>
    </row>
    <row r="2976" spans="11:27" customFormat="1">
      <c r="K2976">
        <f>IF(ISNUMBER(SEARCH($A$3,L2976)),MAX($K$1:K2975)+1,0)</f>
        <v>0</v>
      </c>
      <c r="L2976" t="s">
        <v>2241</v>
      </c>
      <c r="M2976" t="s">
        <v>2240</v>
      </c>
      <c r="Z2976" s="32" t="str">
        <f>IFERROR(VLOOKUP(ROWS($Z$2:Z2976),K2976:$L$6000,2,0),"")</f>
        <v/>
      </c>
      <c r="AA2976" t="str">
        <f>IFERROR(VLOOKUP(ROWS($AA$2:AA2976),K2976:$M$6000,3,0),"")</f>
        <v/>
      </c>
    </row>
    <row r="2977" spans="11:27" customFormat="1">
      <c r="K2977">
        <f>IF(ISNUMBER(SEARCH($A$3,L2977)),MAX($K$1:K2976)+1,0)</f>
        <v>0</v>
      </c>
      <c r="L2977" t="s">
        <v>2239</v>
      </c>
      <c r="M2977" t="s">
        <v>2238</v>
      </c>
      <c r="Z2977" s="32" t="str">
        <f>IFERROR(VLOOKUP(ROWS($Z$2:Z2977),K2977:$L$6000,2,0),"")</f>
        <v/>
      </c>
      <c r="AA2977" t="str">
        <f>IFERROR(VLOOKUP(ROWS($AA$2:AA2977),K2977:$M$6000,3,0),"")</f>
        <v/>
      </c>
    </row>
    <row r="2978" spans="11:27" customFormat="1">
      <c r="K2978">
        <f>IF(ISNUMBER(SEARCH($A$3,L2978)),MAX($K$1:K2977)+1,0)</f>
        <v>0</v>
      </c>
      <c r="L2978" t="s">
        <v>2236</v>
      </c>
      <c r="M2978" t="s">
        <v>2237</v>
      </c>
      <c r="Z2978" s="32" t="str">
        <f>IFERROR(VLOOKUP(ROWS($Z$2:Z2978),K2978:$L$6000,2,0),"")</f>
        <v/>
      </c>
      <c r="AA2978" t="str">
        <f>IFERROR(VLOOKUP(ROWS($AA$2:AA2978),K2978:$M$6000,3,0),"")</f>
        <v/>
      </c>
    </row>
    <row r="2979" spans="11:27" customFormat="1">
      <c r="K2979">
        <f>IF(ISNUMBER(SEARCH($A$3,L2979)),MAX($K$1:K2978)+1,0)</f>
        <v>0</v>
      </c>
      <c r="L2979" t="s">
        <v>2236</v>
      </c>
      <c r="M2979" t="s">
        <v>2235</v>
      </c>
      <c r="Z2979" s="32" t="str">
        <f>IFERROR(VLOOKUP(ROWS($Z$2:Z2979),K2979:$L$6000,2,0),"")</f>
        <v/>
      </c>
      <c r="AA2979" t="str">
        <f>IFERROR(VLOOKUP(ROWS($AA$2:AA2979),K2979:$M$6000,3,0),"")</f>
        <v/>
      </c>
    </row>
    <row r="2980" spans="11:27" customFormat="1">
      <c r="K2980">
        <f>IF(ISNUMBER(SEARCH($A$3,L2980)),MAX($K$1:K2979)+1,0)</f>
        <v>0</v>
      </c>
      <c r="L2980" t="s">
        <v>2233</v>
      </c>
      <c r="M2980" t="s">
        <v>2234</v>
      </c>
      <c r="Z2980" s="32" t="str">
        <f>IFERROR(VLOOKUP(ROWS($Z$2:Z2980),K2980:$L$6000,2,0),"")</f>
        <v/>
      </c>
      <c r="AA2980" t="str">
        <f>IFERROR(VLOOKUP(ROWS($AA$2:AA2980),K2980:$M$6000,3,0),"")</f>
        <v/>
      </c>
    </row>
    <row r="2981" spans="11:27" customFormat="1">
      <c r="K2981">
        <f>IF(ISNUMBER(SEARCH($A$3,L2981)),MAX($K$1:K2980)+1,0)</f>
        <v>0</v>
      </c>
      <c r="L2981" t="s">
        <v>2233</v>
      </c>
      <c r="M2981" t="s">
        <v>2232</v>
      </c>
      <c r="Z2981" s="32" t="str">
        <f>IFERROR(VLOOKUP(ROWS($Z$2:Z2981),K2981:$L$6000,2,0),"")</f>
        <v/>
      </c>
      <c r="AA2981" t="str">
        <f>IFERROR(VLOOKUP(ROWS($AA$2:AA2981),K2981:$M$6000,3,0),"")</f>
        <v/>
      </c>
    </row>
    <row r="2982" spans="11:27" customFormat="1">
      <c r="K2982">
        <f>IF(ISNUMBER(SEARCH($A$3,L2982)),MAX($K$1:K2981)+1,0)</f>
        <v>0</v>
      </c>
      <c r="L2982" t="s">
        <v>2230</v>
      </c>
      <c r="M2982" t="s">
        <v>2231</v>
      </c>
      <c r="Z2982" s="32" t="str">
        <f>IFERROR(VLOOKUP(ROWS($Z$2:Z2982),K2982:$L$6000,2,0),"")</f>
        <v/>
      </c>
      <c r="AA2982" t="str">
        <f>IFERROR(VLOOKUP(ROWS($AA$2:AA2982),K2982:$M$6000,3,0),"")</f>
        <v/>
      </c>
    </row>
    <row r="2983" spans="11:27" customFormat="1">
      <c r="K2983">
        <f>IF(ISNUMBER(SEARCH($A$3,L2983)),MAX($K$1:K2982)+1,0)</f>
        <v>0</v>
      </c>
      <c r="L2983" t="s">
        <v>2230</v>
      </c>
      <c r="M2983" t="s">
        <v>2229</v>
      </c>
      <c r="Z2983" s="32" t="str">
        <f>IFERROR(VLOOKUP(ROWS($Z$2:Z2983),K2983:$L$6000,2,0),"")</f>
        <v/>
      </c>
      <c r="AA2983" t="str">
        <f>IFERROR(VLOOKUP(ROWS($AA$2:AA2983),K2983:$M$6000,3,0),"")</f>
        <v/>
      </c>
    </row>
    <row r="2984" spans="11:27" customFormat="1">
      <c r="K2984">
        <f>IF(ISNUMBER(SEARCH($A$3,L2984)),MAX($K$1:K2983)+1,0)</f>
        <v>0</v>
      </c>
      <c r="L2984" t="s">
        <v>2228</v>
      </c>
      <c r="M2984" t="s">
        <v>2227</v>
      </c>
      <c r="Z2984" s="32" t="str">
        <f>IFERROR(VLOOKUP(ROWS($Z$2:Z2984),K2984:$L$6000,2,0),"")</f>
        <v/>
      </c>
      <c r="AA2984" t="str">
        <f>IFERROR(VLOOKUP(ROWS($AA$2:AA2984),K2984:$M$6000,3,0),"")</f>
        <v/>
      </c>
    </row>
    <row r="2985" spans="11:27" customFormat="1">
      <c r="K2985">
        <f>IF(ISNUMBER(SEARCH($A$3,L2985)),MAX($K$1:K2984)+1,0)</f>
        <v>0</v>
      </c>
      <c r="L2985" t="s">
        <v>2225</v>
      </c>
      <c r="M2985" t="s">
        <v>2226</v>
      </c>
      <c r="Z2985" s="32" t="str">
        <f>IFERROR(VLOOKUP(ROWS($Z$2:Z2985),K2985:$L$6000,2,0),"")</f>
        <v/>
      </c>
      <c r="AA2985" t="str">
        <f>IFERROR(VLOOKUP(ROWS($AA$2:AA2985),K2985:$M$6000,3,0),"")</f>
        <v/>
      </c>
    </row>
    <row r="2986" spans="11:27" customFormat="1">
      <c r="K2986">
        <f>IF(ISNUMBER(SEARCH($A$3,L2986)),MAX($K$1:K2985)+1,0)</f>
        <v>0</v>
      </c>
      <c r="L2986" t="s">
        <v>2225</v>
      </c>
      <c r="M2986" t="s">
        <v>2224</v>
      </c>
      <c r="Z2986" s="32" t="str">
        <f>IFERROR(VLOOKUP(ROWS($Z$2:Z2986),K2986:$L$6000,2,0),"")</f>
        <v/>
      </c>
      <c r="AA2986" t="str">
        <f>IFERROR(VLOOKUP(ROWS($AA$2:AA2986),K2986:$M$6000,3,0),"")</f>
        <v/>
      </c>
    </row>
    <row r="2987" spans="11:27" customFormat="1">
      <c r="K2987">
        <f>IF(ISNUMBER(SEARCH($A$3,L2987)),MAX($K$1:K2986)+1,0)</f>
        <v>0</v>
      </c>
      <c r="L2987" t="s">
        <v>2223</v>
      </c>
      <c r="M2987" t="s">
        <v>2222</v>
      </c>
      <c r="Z2987" s="32" t="str">
        <f>IFERROR(VLOOKUP(ROWS($Z$2:Z2987),K2987:$L$6000,2,0),"")</f>
        <v/>
      </c>
      <c r="AA2987" t="str">
        <f>IFERROR(VLOOKUP(ROWS($AA$2:AA2987),K2987:$M$6000,3,0),"")</f>
        <v/>
      </c>
    </row>
    <row r="2988" spans="11:27" customFormat="1">
      <c r="K2988">
        <f>IF(ISNUMBER(SEARCH($A$3,L2988)),MAX($K$1:K2987)+1,0)</f>
        <v>0</v>
      </c>
      <c r="L2988" t="s">
        <v>2220</v>
      </c>
      <c r="M2988" t="s">
        <v>2221</v>
      </c>
      <c r="Z2988" s="32" t="str">
        <f>IFERROR(VLOOKUP(ROWS($Z$2:Z2988),K2988:$L$6000,2,0),"")</f>
        <v/>
      </c>
      <c r="AA2988" t="str">
        <f>IFERROR(VLOOKUP(ROWS($AA$2:AA2988),K2988:$M$6000,3,0),"")</f>
        <v/>
      </c>
    </row>
    <row r="2989" spans="11:27" customFormat="1">
      <c r="K2989">
        <f>IF(ISNUMBER(SEARCH($A$3,L2989)),MAX($K$1:K2988)+1,0)</f>
        <v>0</v>
      </c>
      <c r="L2989" t="s">
        <v>2220</v>
      </c>
      <c r="M2989" t="s">
        <v>2219</v>
      </c>
      <c r="Z2989" s="32" t="str">
        <f>IFERROR(VLOOKUP(ROWS($Z$2:Z2989),K2989:$L$6000,2,0),"")</f>
        <v/>
      </c>
      <c r="AA2989" t="str">
        <f>IFERROR(VLOOKUP(ROWS($AA$2:AA2989),K2989:$M$6000,3,0),"")</f>
        <v/>
      </c>
    </row>
    <row r="2990" spans="11:27" customFormat="1">
      <c r="K2990">
        <f>IF(ISNUMBER(SEARCH($A$3,L2990)),MAX($K$1:K2989)+1,0)</f>
        <v>0</v>
      </c>
      <c r="L2990" t="s">
        <v>2218</v>
      </c>
      <c r="M2990" t="s">
        <v>2217</v>
      </c>
      <c r="Z2990" s="32" t="str">
        <f>IFERROR(VLOOKUP(ROWS($Z$2:Z2990),K2990:$L$6000,2,0),"")</f>
        <v/>
      </c>
      <c r="AA2990" t="str">
        <f>IFERROR(VLOOKUP(ROWS($AA$2:AA2990),K2990:$M$6000,3,0),"")</f>
        <v/>
      </c>
    </row>
    <row r="2991" spans="11:27" customFormat="1">
      <c r="K2991">
        <f>IF(ISNUMBER(SEARCH($A$3,L2991)),MAX($K$1:K2990)+1,0)</f>
        <v>0</v>
      </c>
      <c r="L2991" t="s">
        <v>2216</v>
      </c>
      <c r="M2991" t="s">
        <v>2215</v>
      </c>
      <c r="Z2991" s="32" t="str">
        <f>IFERROR(VLOOKUP(ROWS($Z$2:Z2991),K2991:$L$6000,2,0),"")</f>
        <v/>
      </c>
      <c r="AA2991" t="str">
        <f>IFERROR(VLOOKUP(ROWS($AA$2:AA2991),K2991:$M$6000,3,0),"")</f>
        <v/>
      </c>
    </row>
    <row r="2992" spans="11:27" customFormat="1">
      <c r="K2992">
        <f>IF(ISNUMBER(SEARCH($A$3,L2992)),MAX($K$1:K2991)+1,0)</f>
        <v>0</v>
      </c>
      <c r="L2992" t="s">
        <v>2213</v>
      </c>
      <c r="M2992" t="s">
        <v>2214</v>
      </c>
      <c r="Z2992" s="32" t="str">
        <f>IFERROR(VLOOKUP(ROWS($Z$2:Z2992),K2992:$L$6000,2,0),"")</f>
        <v/>
      </c>
      <c r="AA2992" t="str">
        <f>IFERROR(VLOOKUP(ROWS($AA$2:AA2992),K2992:$M$6000,3,0),"")</f>
        <v/>
      </c>
    </row>
    <row r="2993" spans="11:27" customFormat="1">
      <c r="K2993">
        <f>IF(ISNUMBER(SEARCH($A$3,L2993)),MAX($K$1:K2992)+1,0)</f>
        <v>0</v>
      </c>
      <c r="L2993" t="s">
        <v>2213</v>
      </c>
      <c r="M2993" t="s">
        <v>2212</v>
      </c>
      <c r="Z2993" s="32" t="str">
        <f>IFERROR(VLOOKUP(ROWS($Z$2:Z2993),K2993:$L$6000,2,0),"")</f>
        <v/>
      </c>
      <c r="AA2993" t="str">
        <f>IFERROR(VLOOKUP(ROWS($AA$2:AA2993),K2993:$M$6000,3,0),"")</f>
        <v/>
      </c>
    </row>
    <row r="2994" spans="11:27" customFormat="1">
      <c r="K2994">
        <f>IF(ISNUMBER(SEARCH($A$3,L2994)),MAX($K$1:K2993)+1,0)</f>
        <v>0</v>
      </c>
      <c r="L2994" t="s">
        <v>2210</v>
      </c>
      <c r="M2994" t="s">
        <v>2211</v>
      </c>
      <c r="Z2994" s="32" t="str">
        <f>IFERROR(VLOOKUP(ROWS($Z$2:Z2994),K2994:$L$6000,2,0),"")</f>
        <v/>
      </c>
      <c r="AA2994" t="str">
        <f>IFERROR(VLOOKUP(ROWS($AA$2:AA2994),K2994:$M$6000,3,0),"")</f>
        <v/>
      </c>
    </row>
    <row r="2995" spans="11:27" customFormat="1">
      <c r="K2995">
        <f>IF(ISNUMBER(SEARCH($A$3,L2995)),MAX($K$1:K2994)+1,0)</f>
        <v>0</v>
      </c>
      <c r="L2995" t="s">
        <v>2210</v>
      </c>
      <c r="M2995" t="s">
        <v>2209</v>
      </c>
      <c r="Z2995" s="32" t="str">
        <f>IFERROR(VLOOKUP(ROWS($Z$2:Z2995),K2995:$L$6000,2,0),"")</f>
        <v/>
      </c>
      <c r="AA2995" t="str">
        <f>IFERROR(VLOOKUP(ROWS($AA$2:AA2995),K2995:$M$6000,3,0),"")</f>
        <v/>
      </c>
    </row>
    <row r="2996" spans="11:27" customFormat="1">
      <c r="K2996">
        <f>IF(ISNUMBER(SEARCH($A$3,L2996)),MAX($K$1:K2995)+1,0)</f>
        <v>0</v>
      </c>
      <c r="L2996" t="s">
        <v>2207</v>
      </c>
      <c r="M2996" t="s">
        <v>2208</v>
      </c>
      <c r="Z2996" s="32" t="str">
        <f>IFERROR(VLOOKUP(ROWS($Z$2:Z2996),K2996:$L$6000,2,0),"")</f>
        <v/>
      </c>
      <c r="AA2996" t="str">
        <f>IFERROR(VLOOKUP(ROWS($AA$2:AA2996),K2996:$M$6000,3,0),"")</f>
        <v/>
      </c>
    </row>
    <row r="2997" spans="11:27" customFormat="1">
      <c r="K2997">
        <f>IF(ISNUMBER(SEARCH($A$3,L2997)),MAX($K$1:K2996)+1,0)</f>
        <v>0</v>
      </c>
      <c r="L2997" t="s">
        <v>2207</v>
      </c>
      <c r="M2997" t="s">
        <v>2206</v>
      </c>
      <c r="Z2997" s="32" t="str">
        <f>IFERROR(VLOOKUP(ROWS($Z$2:Z2997),K2997:$L$6000,2,0),"")</f>
        <v/>
      </c>
      <c r="AA2997" t="str">
        <f>IFERROR(VLOOKUP(ROWS($AA$2:AA2997),K2997:$M$6000,3,0),"")</f>
        <v/>
      </c>
    </row>
    <row r="2998" spans="11:27" customFormat="1">
      <c r="K2998">
        <f>IF(ISNUMBER(SEARCH($A$3,L2998)),MAX($K$1:K2997)+1,0)</f>
        <v>0</v>
      </c>
      <c r="L2998" t="s">
        <v>2205</v>
      </c>
      <c r="M2998" t="s">
        <v>2204</v>
      </c>
      <c r="Z2998" s="32" t="str">
        <f>IFERROR(VLOOKUP(ROWS($Z$2:Z2998),K2998:$L$6000,2,0),"")</f>
        <v/>
      </c>
      <c r="AA2998" t="str">
        <f>IFERROR(VLOOKUP(ROWS($AA$2:AA2998),K2998:$M$6000,3,0),"")</f>
        <v/>
      </c>
    </row>
    <row r="2999" spans="11:27" customFormat="1">
      <c r="K2999">
        <f>IF(ISNUMBER(SEARCH($A$3,L2999)),MAX($K$1:K2998)+1,0)</f>
        <v>0</v>
      </c>
      <c r="L2999" t="s">
        <v>2203</v>
      </c>
      <c r="M2999" t="s">
        <v>2202</v>
      </c>
      <c r="Z2999" s="32" t="str">
        <f>IFERROR(VLOOKUP(ROWS($Z$2:Z2999),K2999:$L$6000,2,0),"")</f>
        <v/>
      </c>
      <c r="AA2999" t="str">
        <f>IFERROR(VLOOKUP(ROWS($AA$2:AA2999),K2999:$M$6000,3,0),"")</f>
        <v/>
      </c>
    </row>
    <row r="3000" spans="11:27" customFormat="1">
      <c r="K3000">
        <f>IF(ISNUMBER(SEARCH($A$3,L3000)),MAX($K$1:K2999)+1,0)</f>
        <v>0</v>
      </c>
      <c r="L3000" t="s">
        <v>2201</v>
      </c>
      <c r="M3000" t="s">
        <v>2200</v>
      </c>
      <c r="Z3000" s="32" t="str">
        <f>IFERROR(VLOOKUP(ROWS($Z$2:Z3000),K3000:$L$6000,2,0),"")</f>
        <v/>
      </c>
      <c r="AA3000" t="str">
        <f>IFERROR(VLOOKUP(ROWS($AA$2:AA3000),K3000:$M$6000,3,0),"")</f>
        <v/>
      </c>
    </row>
    <row r="3001" spans="11:27" customFormat="1">
      <c r="K3001">
        <f>IF(ISNUMBER(SEARCH($A$3,L3001)),MAX($K$1:K3000)+1,0)</f>
        <v>0</v>
      </c>
      <c r="L3001" t="s">
        <v>2198</v>
      </c>
      <c r="M3001" t="s">
        <v>2199</v>
      </c>
      <c r="Z3001" s="32" t="str">
        <f>IFERROR(VLOOKUP(ROWS($Z$2:Z3001),K3001:$L$6000,2,0),"")</f>
        <v/>
      </c>
      <c r="AA3001" t="str">
        <f>IFERROR(VLOOKUP(ROWS($AA$2:AA3001),K3001:$M$6000,3,0),"")</f>
        <v/>
      </c>
    </row>
    <row r="3002" spans="11:27" customFormat="1">
      <c r="K3002">
        <f>IF(ISNUMBER(SEARCH($A$3,L3002)),MAX($K$1:K3001)+1,0)</f>
        <v>0</v>
      </c>
      <c r="L3002" t="s">
        <v>2198</v>
      </c>
      <c r="M3002" t="s">
        <v>2197</v>
      </c>
      <c r="Z3002" s="32" t="str">
        <f>IFERROR(VLOOKUP(ROWS($Z$2:Z3002),K3002:$L$6000,2,0),"")</f>
        <v/>
      </c>
      <c r="AA3002" t="str">
        <f>IFERROR(VLOOKUP(ROWS($AA$2:AA3002),K3002:$M$6000,3,0),"")</f>
        <v/>
      </c>
    </row>
    <row r="3003" spans="11:27" customFormat="1">
      <c r="K3003">
        <f>IF(ISNUMBER(SEARCH($A$3,L3003)),MAX($K$1:K3002)+1,0)</f>
        <v>0</v>
      </c>
      <c r="L3003" t="s">
        <v>2195</v>
      </c>
      <c r="M3003" t="s">
        <v>2196</v>
      </c>
      <c r="Z3003" s="32" t="str">
        <f>IFERROR(VLOOKUP(ROWS($Z$2:Z3003),K3003:$L$6000,2,0),"")</f>
        <v/>
      </c>
      <c r="AA3003" t="str">
        <f>IFERROR(VLOOKUP(ROWS($AA$2:AA3003),K3003:$M$6000,3,0),"")</f>
        <v/>
      </c>
    </row>
    <row r="3004" spans="11:27" customFormat="1">
      <c r="K3004">
        <f>IF(ISNUMBER(SEARCH($A$3,L3004)),MAX($K$1:K3003)+1,0)</f>
        <v>0</v>
      </c>
      <c r="L3004" t="s">
        <v>2195</v>
      </c>
      <c r="M3004" t="s">
        <v>2194</v>
      </c>
      <c r="Z3004" s="32" t="str">
        <f>IFERROR(VLOOKUP(ROWS($Z$2:Z3004),K3004:$L$6000,2,0),"")</f>
        <v/>
      </c>
      <c r="AA3004" t="str">
        <f>IFERROR(VLOOKUP(ROWS($AA$2:AA3004),K3004:$M$6000,3,0),"")</f>
        <v/>
      </c>
    </row>
    <row r="3005" spans="11:27" customFormat="1">
      <c r="K3005">
        <f>IF(ISNUMBER(SEARCH($A$3,L3005)),MAX($K$1:K3004)+1,0)</f>
        <v>0</v>
      </c>
      <c r="L3005" t="s">
        <v>2193</v>
      </c>
      <c r="M3005" t="s">
        <v>2192</v>
      </c>
      <c r="Z3005" s="32" t="str">
        <f>IFERROR(VLOOKUP(ROWS($Z$2:Z3005),K3005:$L$6000,2,0),"")</f>
        <v/>
      </c>
      <c r="AA3005" t="str">
        <f>IFERROR(VLOOKUP(ROWS($AA$2:AA3005),K3005:$M$6000,3,0),"")</f>
        <v/>
      </c>
    </row>
    <row r="3006" spans="11:27" customFormat="1">
      <c r="K3006">
        <f>IF(ISNUMBER(SEARCH($A$3,L3006)),MAX($K$1:K3005)+1,0)</f>
        <v>0</v>
      </c>
      <c r="L3006" t="s">
        <v>2191</v>
      </c>
      <c r="M3006" t="s">
        <v>2190</v>
      </c>
      <c r="Z3006" s="32" t="str">
        <f>IFERROR(VLOOKUP(ROWS($Z$2:Z3006),K3006:$L$6000,2,0),"")</f>
        <v/>
      </c>
      <c r="AA3006" t="str">
        <f>IFERROR(VLOOKUP(ROWS($AA$2:AA3006),K3006:$M$6000,3,0),"")</f>
        <v/>
      </c>
    </row>
    <row r="3007" spans="11:27" customFormat="1">
      <c r="K3007">
        <f>IF(ISNUMBER(SEARCH($A$3,L3007)),MAX($K$1:K3006)+1,0)</f>
        <v>0</v>
      </c>
      <c r="L3007" t="s">
        <v>2189</v>
      </c>
      <c r="M3007" t="s">
        <v>2188</v>
      </c>
      <c r="Z3007" s="32" t="str">
        <f>IFERROR(VLOOKUP(ROWS($Z$2:Z3007),K3007:$L$6000,2,0),"")</f>
        <v/>
      </c>
      <c r="AA3007" t="str">
        <f>IFERROR(VLOOKUP(ROWS($AA$2:AA3007),K3007:$M$6000,3,0),"")</f>
        <v/>
      </c>
    </row>
    <row r="3008" spans="11:27" customFormat="1">
      <c r="K3008">
        <f>IF(ISNUMBER(SEARCH($A$3,L3008)),MAX($K$1:K3007)+1,0)</f>
        <v>0</v>
      </c>
      <c r="L3008" t="s">
        <v>2187</v>
      </c>
      <c r="M3008" t="s">
        <v>2186</v>
      </c>
      <c r="Z3008" s="32" t="str">
        <f>IFERROR(VLOOKUP(ROWS($Z$2:Z3008),K3008:$L$6000,2,0),"")</f>
        <v/>
      </c>
      <c r="AA3008" t="str">
        <f>IFERROR(VLOOKUP(ROWS($AA$2:AA3008),K3008:$M$6000,3,0),"")</f>
        <v/>
      </c>
    </row>
    <row r="3009" spans="11:27" customFormat="1">
      <c r="K3009">
        <f>IF(ISNUMBER(SEARCH($A$3,L3009)),MAX($K$1:K3008)+1,0)</f>
        <v>0</v>
      </c>
      <c r="L3009" t="s">
        <v>2185</v>
      </c>
      <c r="M3009" t="s">
        <v>2184</v>
      </c>
      <c r="Z3009" s="32" t="str">
        <f>IFERROR(VLOOKUP(ROWS($Z$2:Z3009),K3009:$L$6000,2,0),"")</f>
        <v/>
      </c>
      <c r="AA3009" t="str">
        <f>IFERROR(VLOOKUP(ROWS($AA$2:AA3009),K3009:$M$6000,3,0),"")</f>
        <v/>
      </c>
    </row>
    <row r="3010" spans="11:27" customFormat="1">
      <c r="K3010">
        <f>IF(ISNUMBER(SEARCH($A$3,L3010)),MAX($K$1:K3009)+1,0)</f>
        <v>0</v>
      </c>
      <c r="L3010" t="s">
        <v>2183</v>
      </c>
      <c r="M3010" t="s">
        <v>2182</v>
      </c>
      <c r="Z3010" s="32" t="str">
        <f>IFERROR(VLOOKUP(ROWS($Z$2:Z3010),K3010:$L$6000,2,0),"")</f>
        <v/>
      </c>
      <c r="AA3010" t="str">
        <f>IFERROR(VLOOKUP(ROWS($AA$2:AA3010),K3010:$M$6000,3,0),"")</f>
        <v/>
      </c>
    </row>
    <row r="3011" spans="11:27" customFormat="1">
      <c r="K3011">
        <f>IF(ISNUMBER(SEARCH($A$3,L3011)),MAX($K$1:K3010)+1,0)</f>
        <v>0</v>
      </c>
      <c r="L3011" t="s">
        <v>2180</v>
      </c>
      <c r="M3011" t="s">
        <v>2181</v>
      </c>
      <c r="Z3011" s="32" t="str">
        <f>IFERROR(VLOOKUP(ROWS($Z$2:Z3011),K3011:$L$6000,2,0),"")</f>
        <v/>
      </c>
      <c r="AA3011" t="str">
        <f>IFERROR(VLOOKUP(ROWS($AA$2:AA3011),K3011:$M$6000,3,0),"")</f>
        <v/>
      </c>
    </row>
    <row r="3012" spans="11:27" customFormat="1">
      <c r="K3012">
        <f>IF(ISNUMBER(SEARCH($A$3,L3012)),MAX($K$1:K3011)+1,0)</f>
        <v>0</v>
      </c>
      <c r="L3012" t="s">
        <v>2180</v>
      </c>
      <c r="M3012" t="s">
        <v>2179</v>
      </c>
      <c r="Z3012" s="32" t="str">
        <f>IFERROR(VLOOKUP(ROWS($Z$2:Z3012),K3012:$L$6000,2,0),"")</f>
        <v/>
      </c>
      <c r="AA3012" t="str">
        <f>IFERROR(VLOOKUP(ROWS($AA$2:AA3012),K3012:$M$6000,3,0),"")</f>
        <v/>
      </c>
    </row>
    <row r="3013" spans="11:27" customFormat="1">
      <c r="K3013">
        <f>IF(ISNUMBER(SEARCH($A$3,L3013)),MAX($K$1:K3012)+1,0)</f>
        <v>0</v>
      </c>
      <c r="L3013" t="s">
        <v>2178</v>
      </c>
      <c r="M3013" t="s">
        <v>2177</v>
      </c>
      <c r="Z3013" s="32" t="str">
        <f>IFERROR(VLOOKUP(ROWS($Z$2:Z3013),K3013:$L$6000,2,0),"")</f>
        <v/>
      </c>
      <c r="AA3013" t="str">
        <f>IFERROR(VLOOKUP(ROWS($AA$2:AA3013),K3013:$M$6000,3,0),"")</f>
        <v/>
      </c>
    </row>
    <row r="3014" spans="11:27" customFormat="1">
      <c r="K3014">
        <f>IF(ISNUMBER(SEARCH($A$3,L3014)),MAX($K$1:K3013)+1,0)</f>
        <v>0</v>
      </c>
      <c r="L3014" t="s">
        <v>2176</v>
      </c>
      <c r="M3014" t="s">
        <v>2175</v>
      </c>
      <c r="Z3014" s="32" t="str">
        <f>IFERROR(VLOOKUP(ROWS($Z$2:Z3014),K3014:$L$6000,2,0),"")</f>
        <v/>
      </c>
      <c r="AA3014" t="str">
        <f>IFERROR(VLOOKUP(ROWS($AA$2:AA3014),K3014:$M$6000,3,0),"")</f>
        <v/>
      </c>
    </row>
    <row r="3015" spans="11:27" customFormat="1">
      <c r="K3015">
        <f>IF(ISNUMBER(SEARCH($A$3,L3015)),MAX($K$1:K3014)+1,0)</f>
        <v>0</v>
      </c>
      <c r="L3015" t="s">
        <v>2174</v>
      </c>
      <c r="M3015" t="s">
        <v>2173</v>
      </c>
      <c r="Z3015" s="32" t="str">
        <f>IFERROR(VLOOKUP(ROWS($Z$2:Z3015),K3015:$L$6000,2,0),"")</f>
        <v/>
      </c>
      <c r="AA3015" t="str">
        <f>IFERROR(VLOOKUP(ROWS($AA$2:AA3015),K3015:$M$6000,3,0),"")</f>
        <v/>
      </c>
    </row>
    <row r="3016" spans="11:27" customFormat="1">
      <c r="K3016">
        <f>IF(ISNUMBER(SEARCH($A$3,L3016)),MAX($K$1:K3015)+1,0)</f>
        <v>0</v>
      </c>
      <c r="L3016" t="s">
        <v>2171</v>
      </c>
      <c r="M3016" t="s">
        <v>2172</v>
      </c>
      <c r="Z3016" s="32" t="str">
        <f>IFERROR(VLOOKUP(ROWS($Z$2:Z3016),K3016:$L$6000,2,0),"")</f>
        <v/>
      </c>
      <c r="AA3016" t="str">
        <f>IFERROR(VLOOKUP(ROWS($AA$2:AA3016),K3016:$M$6000,3,0),"")</f>
        <v/>
      </c>
    </row>
    <row r="3017" spans="11:27" customFormat="1">
      <c r="K3017">
        <f>IF(ISNUMBER(SEARCH($A$3,L3017)),MAX($K$1:K3016)+1,0)</f>
        <v>0</v>
      </c>
      <c r="L3017" t="s">
        <v>2171</v>
      </c>
      <c r="M3017" t="s">
        <v>2170</v>
      </c>
      <c r="Z3017" s="32" t="str">
        <f>IFERROR(VLOOKUP(ROWS($Z$2:Z3017),K3017:$L$6000,2,0),"")</f>
        <v/>
      </c>
      <c r="AA3017" t="str">
        <f>IFERROR(VLOOKUP(ROWS($AA$2:AA3017),K3017:$M$6000,3,0),"")</f>
        <v/>
      </c>
    </row>
    <row r="3018" spans="11:27" customFormat="1">
      <c r="K3018">
        <f>IF(ISNUMBER(SEARCH($A$3,L3018)),MAX($K$1:K3017)+1,0)</f>
        <v>0</v>
      </c>
      <c r="L3018" t="s">
        <v>2169</v>
      </c>
      <c r="M3018" t="s">
        <v>2168</v>
      </c>
      <c r="Z3018" s="32" t="str">
        <f>IFERROR(VLOOKUP(ROWS($Z$2:Z3018),K3018:$L$6000,2,0),"")</f>
        <v/>
      </c>
      <c r="AA3018" t="str">
        <f>IFERROR(VLOOKUP(ROWS($AA$2:AA3018),K3018:$M$6000,3,0),"")</f>
        <v/>
      </c>
    </row>
    <row r="3019" spans="11:27" customFormat="1">
      <c r="K3019">
        <f>IF(ISNUMBER(SEARCH($A$3,L3019)),MAX($K$1:K3018)+1,0)</f>
        <v>0</v>
      </c>
      <c r="L3019" t="s">
        <v>2167</v>
      </c>
      <c r="M3019" t="s">
        <v>2166</v>
      </c>
      <c r="Z3019" s="32" t="str">
        <f>IFERROR(VLOOKUP(ROWS($Z$2:Z3019),K3019:$L$6000,2,0),"")</f>
        <v/>
      </c>
      <c r="AA3019" t="str">
        <f>IFERROR(VLOOKUP(ROWS($AA$2:AA3019),K3019:$M$6000,3,0),"")</f>
        <v/>
      </c>
    </row>
    <row r="3020" spans="11:27" customFormat="1">
      <c r="K3020">
        <f>IF(ISNUMBER(SEARCH($A$3,L3020)),MAX($K$1:K3019)+1,0)</f>
        <v>0</v>
      </c>
      <c r="L3020" t="s">
        <v>2165</v>
      </c>
      <c r="M3020" t="s">
        <v>2164</v>
      </c>
      <c r="Z3020" s="32" t="str">
        <f>IFERROR(VLOOKUP(ROWS($Z$2:Z3020),K3020:$L$6000,2,0),"")</f>
        <v/>
      </c>
      <c r="AA3020" t="str">
        <f>IFERROR(VLOOKUP(ROWS($AA$2:AA3020),K3020:$M$6000,3,0),"")</f>
        <v/>
      </c>
    </row>
    <row r="3021" spans="11:27" customFormat="1">
      <c r="K3021">
        <f>IF(ISNUMBER(SEARCH($A$3,L3021)),MAX($K$1:K3020)+1,0)</f>
        <v>0</v>
      </c>
      <c r="L3021" t="s">
        <v>2163</v>
      </c>
      <c r="M3021" t="s">
        <v>2162</v>
      </c>
      <c r="Z3021" s="32" t="str">
        <f>IFERROR(VLOOKUP(ROWS($Z$2:Z3021),K3021:$L$6000,2,0),"")</f>
        <v/>
      </c>
      <c r="AA3021" t="str">
        <f>IFERROR(VLOOKUP(ROWS($AA$2:AA3021),K3021:$M$6000,3,0),"")</f>
        <v/>
      </c>
    </row>
    <row r="3022" spans="11:27" customFormat="1">
      <c r="K3022">
        <f>IF(ISNUMBER(SEARCH($A$3,L3022)),MAX($K$1:K3021)+1,0)</f>
        <v>0</v>
      </c>
      <c r="L3022" t="s">
        <v>2161</v>
      </c>
      <c r="M3022" t="s">
        <v>2160</v>
      </c>
      <c r="Z3022" s="32" t="str">
        <f>IFERROR(VLOOKUP(ROWS($Z$2:Z3022),K3022:$L$6000,2,0),"")</f>
        <v/>
      </c>
      <c r="AA3022" t="str">
        <f>IFERROR(VLOOKUP(ROWS($AA$2:AA3022),K3022:$M$6000,3,0),"")</f>
        <v/>
      </c>
    </row>
    <row r="3023" spans="11:27" customFormat="1">
      <c r="K3023">
        <f>IF(ISNUMBER(SEARCH($A$3,L3023)),MAX($K$1:K3022)+1,0)</f>
        <v>0</v>
      </c>
      <c r="L3023" t="s">
        <v>2159</v>
      </c>
      <c r="M3023" t="s">
        <v>2158</v>
      </c>
      <c r="Z3023" s="32" t="str">
        <f>IFERROR(VLOOKUP(ROWS($Z$2:Z3023),K3023:$L$6000,2,0),"")</f>
        <v/>
      </c>
      <c r="AA3023" t="str">
        <f>IFERROR(VLOOKUP(ROWS($AA$2:AA3023),K3023:$M$6000,3,0),"")</f>
        <v/>
      </c>
    </row>
    <row r="3024" spans="11:27" customFormat="1">
      <c r="K3024">
        <f>IF(ISNUMBER(SEARCH($A$3,L3024)),MAX($K$1:K3023)+1,0)</f>
        <v>0</v>
      </c>
      <c r="L3024" t="s">
        <v>2157</v>
      </c>
      <c r="M3024" t="s">
        <v>2156</v>
      </c>
      <c r="Z3024" s="32" t="str">
        <f>IFERROR(VLOOKUP(ROWS($Z$2:Z3024),K3024:$L$6000,2,0),"")</f>
        <v/>
      </c>
      <c r="AA3024" t="str">
        <f>IFERROR(VLOOKUP(ROWS($AA$2:AA3024),K3024:$M$6000,3,0),"")</f>
        <v/>
      </c>
    </row>
    <row r="3025" spans="11:27" customFormat="1">
      <c r="K3025">
        <f>IF(ISNUMBER(SEARCH($A$3,L3025)),MAX($K$1:K3024)+1,0)</f>
        <v>0</v>
      </c>
      <c r="L3025" t="s">
        <v>2155</v>
      </c>
      <c r="M3025" t="s">
        <v>2154</v>
      </c>
      <c r="Z3025" s="32" t="str">
        <f>IFERROR(VLOOKUP(ROWS($Z$2:Z3025),K3025:$L$6000,2,0),"")</f>
        <v/>
      </c>
      <c r="AA3025" t="str">
        <f>IFERROR(VLOOKUP(ROWS($AA$2:AA3025),K3025:$M$6000,3,0),"")</f>
        <v/>
      </c>
    </row>
    <row r="3026" spans="11:27" customFormat="1">
      <c r="K3026">
        <f>IF(ISNUMBER(SEARCH($A$3,L3026)),MAX($K$1:K3025)+1,0)</f>
        <v>0</v>
      </c>
      <c r="L3026" t="s">
        <v>2153</v>
      </c>
      <c r="M3026" t="s">
        <v>2152</v>
      </c>
      <c r="Z3026" s="32" t="str">
        <f>IFERROR(VLOOKUP(ROWS($Z$2:Z3026),K3026:$L$6000,2,0),"")</f>
        <v/>
      </c>
      <c r="AA3026" t="str">
        <f>IFERROR(VLOOKUP(ROWS($AA$2:AA3026),K3026:$M$6000,3,0),"")</f>
        <v/>
      </c>
    </row>
    <row r="3027" spans="11:27" customFormat="1">
      <c r="K3027">
        <f>IF(ISNUMBER(SEARCH($A$3,L3027)),MAX($K$1:K3026)+1,0)</f>
        <v>0</v>
      </c>
      <c r="L3027" t="s">
        <v>2151</v>
      </c>
      <c r="M3027" t="s">
        <v>2150</v>
      </c>
      <c r="Z3027" s="32" t="str">
        <f>IFERROR(VLOOKUP(ROWS($Z$2:Z3027),K3027:$L$6000,2,0),"")</f>
        <v/>
      </c>
      <c r="AA3027" t="str">
        <f>IFERROR(VLOOKUP(ROWS($AA$2:AA3027),K3027:$M$6000,3,0),"")</f>
        <v/>
      </c>
    </row>
    <row r="3028" spans="11:27" customFormat="1">
      <c r="K3028">
        <f>IF(ISNUMBER(SEARCH($A$3,L3028)),MAX($K$1:K3027)+1,0)</f>
        <v>0</v>
      </c>
      <c r="L3028" t="s">
        <v>2149</v>
      </c>
      <c r="M3028" t="s">
        <v>2148</v>
      </c>
      <c r="Z3028" s="32" t="str">
        <f>IFERROR(VLOOKUP(ROWS($Z$2:Z3028),K3028:$L$6000,2,0),"")</f>
        <v/>
      </c>
      <c r="AA3028" t="str">
        <f>IFERROR(VLOOKUP(ROWS($AA$2:AA3028),K3028:$M$6000,3,0),"")</f>
        <v/>
      </c>
    </row>
    <row r="3029" spans="11:27" customFormat="1">
      <c r="K3029">
        <f>IF(ISNUMBER(SEARCH($A$3,L3029)),MAX($K$1:K3028)+1,0)</f>
        <v>0</v>
      </c>
      <c r="L3029" t="s">
        <v>2147</v>
      </c>
      <c r="M3029" t="s">
        <v>2146</v>
      </c>
      <c r="Z3029" s="32" t="str">
        <f>IFERROR(VLOOKUP(ROWS($Z$2:Z3029),K3029:$L$6000,2,0),"")</f>
        <v/>
      </c>
      <c r="AA3029" t="str">
        <f>IFERROR(VLOOKUP(ROWS($AA$2:AA3029),K3029:$M$6000,3,0),"")</f>
        <v/>
      </c>
    </row>
    <row r="3030" spans="11:27" customFormat="1">
      <c r="K3030">
        <f>IF(ISNUMBER(SEARCH($A$3,L3030)),MAX($K$1:K3029)+1,0)</f>
        <v>0</v>
      </c>
      <c r="L3030" t="s">
        <v>2144</v>
      </c>
      <c r="M3030" t="s">
        <v>2145</v>
      </c>
      <c r="Z3030" s="32" t="str">
        <f>IFERROR(VLOOKUP(ROWS($Z$2:Z3030),K3030:$L$6000,2,0),"")</f>
        <v/>
      </c>
      <c r="AA3030" t="str">
        <f>IFERROR(VLOOKUP(ROWS($AA$2:AA3030),K3030:$M$6000,3,0),"")</f>
        <v/>
      </c>
    </row>
    <row r="3031" spans="11:27" customFormat="1">
      <c r="K3031">
        <f>IF(ISNUMBER(SEARCH($A$3,L3031)),MAX($K$1:K3030)+1,0)</f>
        <v>0</v>
      </c>
      <c r="L3031" t="s">
        <v>2144</v>
      </c>
      <c r="M3031" t="s">
        <v>2143</v>
      </c>
      <c r="Z3031" s="32" t="str">
        <f>IFERROR(VLOOKUP(ROWS($Z$2:Z3031),K3031:$L$6000,2,0),"")</f>
        <v/>
      </c>
      <c r="AA3031" t="str">
        <f>IFERROR(VLOOKUP(ROWS($AA$2:AA3031),K3031:$M$6000,3,0),"")</f>
        <v/>
      </c>
    </row>
    <row r="3032" spans="11:27" customFormat="1">
      <c r="K3032">
        <f>IF(ISNUMBER(SEARCH($A$3,L3032)),MAX($K$1:K3031)+1,0)</f>
        <v>0</v>
      </c>
      <c r="L3032" t="s">
        <v>2142</v>
      </c>
      <c r="M3032" t="s">
        <v>2141</v>
      </c>
      <c r="Z3032" s="32" t="str">
        <f>IFERROR(VLOOKUP(ROWS($Z$2:Z3032),K3032:$L$6000,2,0),"")</f>
        <v/>
      </c>
      <c r="AA3032" t="str">
        <f>IFERROR(VLOOKUP(ROWS($AA$2:AA3032),K3032:$M$6000,3,0),"")</f>
        <v/>
      </c>
    </row>
    <row r="3033" spans="11:27" customFormat="1">
      <c r="K3033">
        <f>IF(ISNUMBER(SEARCH($A$3,L3033)),MAX($K$1:K3032)+1,0)</f>
        <v>0</v>
      </c>
      <c r="L3033" t="s">
        <v>2140</v>
      </c>
      <c r="M3033" t="s">
        <v>2139</v>
      </c>
      <c r="Z3033" s="32" t="str">
        <f>IFERROR(VLOOKUP(ROWS($Z$2:Z3033),K3033:$L$6000,2,0),"")</f>
        <v/>
      </c>
      <c r="AA3033" t="str">
        <f>IFERROR(VLOOKUP(ROWS($AA$2:AA3033),K3033:$M$6000,3,0),"")</f>
        <v/>
      </c>
    </row>
    <row r="3034" spans="11:27" customFormat="1">
      <c r="K3034">
        <f>IF(ISNUMBER(SEARCH($A$3,L3034)),MAX($K$1:K3033)+1,0)</f>
        <v>0</v>
      </c>
      <c r="L3034" t="s">
        <v>2137</v>
      </c>
      <c r="M3034" t="s">
        <v>2138</v>
      </c>
      <c r="Z3034" s="32" t="str">
        <f>IFERROR(VLOOKUP(ROWS($Z$2:Z3034),K3034:$L$6000,2,0),"")</f>
        <v/>
      </c>
      <c r="AA3034" t="str">
        <f>IFERROR(VLOOKUP(ROWS($AA$2:AA3034),K3034:$M$6000,3,0),"")</f>
        <v/>
      </c>
    </row>
    <row r="3035" spans="11:27" customFormat="1">
      <c r="K3035">
        <f>IF(ISNUMBER(SEARCH($A$3,L3035)),MAX($K$1:K3034)+1,0)</f>
        <v>0</v>
      </c>
      <c r="L3035" t="s">
        <v>2137</v>
      </c>
      <c r="M3035" t="s">
        <v>2136</v>
      </c>
      <c r="Z3035" s="32" t="str">
        <f>IFERROR(VLOOKUP(ROWS($Z$2:Z3035),K3035:$L$6000,2,0),"")</f>
        <v/>
      </c>
      <c r="AA3035" t="str">
        <f>IFERROR(VLOOKUP(ROWS($AA$2:AA3035),K3035:$M$6000,3,0),"")</f>
        <v/>
      </c>
    </row>
    <row r="3036" spans="11:27" customFormat="1">
      <c r="K3036">
        <f>IF(ISNUMBER(SEARCH($A$3,L3036)),MAX($K$1:K3035)+1,0)</f>
        <v>0</v>
      </c>
      <c r="L3036" t="s">
        <v>2135</v>
      </c>
      <c r="M3036" t="s">
        <v>2134</v>
      </c>
      <c r="Z3036" s="32" t="str">
        <f>IFERROR(VLOOKUP(ROWS($Z$2:Z3036),K3036:$L$6000,2,0),"")</f>
        <v/>
      </c>
      <c r="AA3036" t="str">
        <f>IFERROR(VLOOKUP(ROWS($AA$2:AA3036),K3036:$M$6000,3,0),"")</f>
        <v/>
      </c>
    </row>
    <row r="3037" spans="11:27" customFormat="1">
      <c r="K3037">
        <f>IF(ISNUMBER(SEARCH($A$3,L3037)),MAX($K$1:K3036)+1,0)</f>
        <v>0</v>
      </c>
      <c r="L3037" t="s">
        <v>2133</v>
      </c>
      <c r="M3037" t="s">
        <v>2132</v>
      </c>
      <c r="Z3037" s="32" t="str">
        <f>IFERROR(VLOOKUP(ROWS($Z$2:Z3037),K3037:$L$6000,2,0),"")</f>
        <v/>
      </c>
      <c r="AA3037" t="str">
        <f>IFERROR(VLOOKUP(ROWS($AA$2:AA3037),K3037:$M$6000,3,0),"")</f>
        <v/>
      </c>
    </row>
    <row r="3038" spans="11:27" customFormat="1">
      <c r="K3038">
        <f>IF(ISNUMBER(SEARCH($A$3,L3038)),MAX($K$1:K3037)+1,0)</f>
        <v>0</v>
      </c>
      <c r="L3038" t="s">
        <v>2131</v>
      </c>
      <c r="M3038" t="s">
        <v>2130</v>
      </c>
      <c r="Z3038" s="32" t="str">
        <f>IFERROR(VLOOKUP(ROWS($Z$2:Z3038),K3038:$L$6000,2,0),"")</f>
        <v/>
      </c>
      <c r="AA3038" t="str">
        <f>IFERROR(VLOOKUP(ROWS($AA$2:AA3038),K3038:$M$6000,3,0),"")</f>
        <v/>
      </c>
    </row>
    <row r="3039" spans="11:27" customFormat="1">
      <c r="K3039">
        <f>IF(ISNUMBER(SEARCH($A$3,L3039)),MAX($K$1:K3038)+1,0)</f>
        <v>0</v>
      </c>
      <c r="L3039" t="s">
        <v>2129</v>
      </c>
      <c r="M3039" t="s">
        <v>2128</v>
      </c>
      <c r="Z3039" s="32" t="str">
        <f>IFERROR(VLOOKUP(ROWS($Z$2:Z3039),K3039:$L$6000,2,0),"")</f>
        <v/>
      </c>
      <c r="AA3039" t="str">
        <f>IFERROR(VLOOKUP(ROWS($AA$2:AA3039),K3039:$M$6000,3,0),"")</f>
        <v/>
      </c>
    </row>
    <row r="3040" spans="11:27" customFormat="1">
      <c r="K3040">
        <f>IF(ISNUMBER(SEARCH($A$3,L3040)),MAX($K$1:K3039)+1,0)</f>
        <v>0</v>
      </c>
      <c r="L3040" t="s">
        <v>2127</v>
      </c>
      <c r="M3040" t="s">
        <v>2126</v>
      </c>
      <c r="Z3040" s="32" t="str">
        <f>IFERROR(VLOOKUP(ROWS($Z$2:Z3040),K3040:$L$6000,2,0),"")</f>
        <v/>
      </c>
      <c r="AA3040" t="str">
        <f>IFERROR(VLOOKUP(ROWS($AA$2:AA3040),K3040:$M$6000,3,0),"")</f>
        <v/>
      </c>
    </row>
    <row r="3041" spans="11:27" customFormat="1">
      <c r="K3041">
        <f>IF(ISNUMBER(SEARCH($A$3,L3041)),MAX($K$1:K3040)+1,0)</f>
        <v>0</v>
      </c>
      <c r="L3041" t="s">
        <v>2125</v>
      </c>
      <c r="M3041" t="s">
        <v>2124</v>
      </c>
      <c r="Z3041" s="32" t="str">
        <f>IFERROR(VLOOKUP(ROWS($Z$2:Z3041),K3041:$L$6000,2,0),"")</f>
        <v/>
      </c>
      <c r="AA3041" t="str">
        <f>IFERROR(VLOOKUP(ROWS($AA$2:AA3041),K3041:$M$6000,3,0),"")</f>
        <v/>
      </c>
    </row>
    <row r="3042" spans="11:27" customFormat="1">
      <c r="K3042">
        <f>IF(ISNUMBER(SEARCH($A$3,L3042)),MAX($K$1:K3041)+1,0)</f>
        <v>0</v>
      </c>
      <c r="L3042" t="s">
        <v>2122</v>
      </c>
      <c r="M3042" t="s">
        <v>2123</v>
      </c>
      <c r="Z3042" s="32" t="str">
        <f>IFERROR(VLOOKUP(ROWS($Z$2:Z3042),K3042:$L$6000,2,0),"")</f>
        <v/>
      </c>
      <c r="AA3042" t="str">
        <f>IFERROR(VLOOKUP(ROWS($AA$2:AA3042),K3042:$M$6000,3,0),"")</f>
        <v/>
      </c>
    </row>
    <row r="3043" spans="11:27" customFormat="1">
      <c r="K3043">
        <f>IF(ISNUMBER(SEARCH($A$3,L3043)),MAX($K$1:K3042)+1,0)</f>
        <v>0</v>
      </c>
      <c r="L3043" t="s">
        <v>2122</v>
      </c>
      <c r="M3043" t="s">
        <v>2121</v>
      </c>
      <c r="Z3043" s="32" t="str">
        <f>IFERROR(VLOOKUP(ROWS($Z$2:Z3043),K3043:$L$6000,2,0),"")</f>
        <v/>
      </c>
      <c r="AA3043" t="str">
        <f>IFERROR(VLOOKUP(ROWS($AA$2:AA3043),K3043:$M$6000,3,0),"")</f>
        <v/>
      </c>
    </row>
    <row r="3044" spans="11:27" customFormat="1">
      <c r="K3044">
        <f>IF(ISNUMBER(SEARCH($A$3,L3044)),MAX($K$1:K3043)+1,0)</f>
        <v>0</v>
      </c>
      <c r="L3044" t="s">
        <v>2120</v>
      </c>
      <c r="M3044" t="s">
        <v>2119</v>
      </c>
      <c r="Z3044" s="32" t="str">
        <f>IFERROR(VLOOKUP(ROWS($Z$2:Z3044),K3044:$L$6000,2,0),"")</f>
        <v/>
      </c>
      <c r="AA3044" t="str">
        <f>IFERROR(VLOOKUP(ROWS($AA$2:AA3044),K3044:$M$6000,3,0),"")</f>
        <v/>
      </c>
    </row>
    <row r="3045" spans="11:27" customFormat="1">
      <c r="K3045">
        <f>IF(ISNUMBER(SEARCH($A$3,L3045)),MAX($K$1:K3044)+1,0)</f>
        <v>0</v>
      </c>
      <c r="L3045" t="s">
        <v>2117</v>
      </c>
      <c r="M3045" t="s">
        <v>2118</v>
      </c>
      <c r="Z3045" s="32" t="str">
        <f>IFERROR(VLOOKUP(ROWS($Z$2:Z3045),K3045:$L$6000,2,0),"")</f>
        <v/>
      </c>
      <c r="AA3045" t="str">
        <f>IFERROR(VLOOKUP(ROWS($AA$2:AA3045),K3045:$M$6000,3,0),"")</f>
        <v/>
      </c>
    </row>
    <row r="3046" spans="11:27" customFormat="1">
      <c r="K3046">
        <f>IF(ISNUMBER(SEARCH($A$3,L3046)),MAX($K$1:K3045)+1,0)</f>
        <v>0</v>
      </c>
      <c r="L3046" t="s">
        <v>2117</v>
      </c>
      <c r="M3046" t="s">
        <v>2116</v>
      </c>
      <c r="Z3046" s="32" t="str">
        <f>IFERROR(VLOOKUP(ROWS($Z$2:Z3046),K3046:$L$6000,2,0),"")</f>
        <v/>
      </c>
      <c r="AA3046" t="str">
        <f>IFERROR(VLOOKUP(ROWS($AA$2:AA3046),K3046:$M$6000,3,0),"")</f>
        <v/>
      </c>
    </row>
    <row r="3047" spans="11:27" customFormat="1">
      <c r="K3047">
        <f>IF(ISNUMBER(SEARCH($A$3,L3047)),MAX($K$1:K3046)+1,0)</f>
        <v>0</v>
      </c>
      <c r="L3047" t="s">
        <v>2114</v>
      </c>
      <c r="M3047" t="s">
        <v>2115</v>
      </c>
      <c r="Z3047" s="32" t="str">
        <f>IFERROR(VLOOKUP(ROWS($Z$2:Z3047),K3047:$L$6000,2,0),"")</f>
        <v/>
      </c>
      <c r="AA3047" t="str">
        <f>IFERROR(VLOOKUP(ROWS($AA$2:AA3047),K3047:$M$6000,3,0),"")</f>
        <v/>
      </c>
    </row>
    <row r="3048" spans="11:27" customFormat="1">
      <c r="K3048">
        <f>IF(ISNUMBER(SEARCH($A$3,L3048)),MAX($K$1:K3047)+1,0)</f>
        <v>0</v>
      </c>
      <c r="L3048" t="s">
        <v>2114</v>
      </c>
      <c r="M3048" t="s">
        <v>2113</v>
      </c>
      <c r="Z3048" s="32" t="str">
        <f>IFERROR(VLOOKUP(ROWS($Z$2:Z3048),K3048:$L$6000,2,0),"")</f>
        <v/>
      </c>
      <c r="AA3048" t="str">
        <f>IFERROR(VLOOKUP(ROWS($AA$2:AA3048),K3048:$M$6000,3,0),"")</f>
        <v/>
      </c>
    </row>
    <row r="3049" spans="11:27" customFormat="1">
      <c r="K3049">
        <f>IF(ISNUMBER(SEARCH($A$3,L3049)),MAX($K$1:K3048)+1,0)</f>
        <v>0</v>
      </c>
      <c r="L3049" t="s">
        <v>2112</v>
      </c>
      <c r="M3049" t="s">
        <v>2111</v>
      </c>
      <c r="Z3049" s="32" t="str">
        <f>IFERROR(VLOOKUP(ROWS($Z$2:Z3049),K3049:$L$6000,2,0),"")</f>
        <v/>
      </c>
      <c r="AA3049" t="str">
        <f>IFERROR(VLOOKUP(ROWS($AA$2:AA3049),K3049:$M$6000,3,0),"")</f>
        <v/>
      </c>
    </row>
    <row r="3050" spans="11:27" customFormat="1">
      <c r="K3050">
        <f>IF(ISNUMBER(SEARCH($A$3,L3050)),MAX($K$1:K3049)+1,0)</f>
        <v>0</v>
      </c>
      <c r="L3050" t="s">
        <v>2110</v>
      </c>
      <c r="M3050" t="s">
        <v>2109</v>
      </c>
      <c r="Z3050" s="32" t="str">
        <f>IFERROR(VLOOKUP(ROWS($Z$2:Z3050),K3050:$L$6000,2,0),"")</f>
        <v/>
      </c>
      <c r="AA3050" t="str">
        <f>IFERROR(VLOOKUP(ROWS($AA$2:AA3050),K3050:$M$6000,3,0),"")</f>
        <v/>
      </c>
    </row>
    <row r="3051" spans="11:27" customFormat="1">
      <c r="K3051">
        <f>IF(ISNUMBER(SEARCH($A$3,L3051)),MAX($K$1:K3050)+1,0)</f>
        <v>0</v>
      </c>
      <c r="L3051" t="s">
        <v>2107</v>
      </c>
      <c r="M3051" t="s">
        <v>2108</v>
      </c>
      <c r="Z3051" s="32" t="str">
        <f>IFERROR(VLOOKUP(ROWS($Z$2:Z3051),K3051:$L$6000,2,0),"")</f>
        <v/>
      </c>
      <c r="AA3051" t="str">
        <f>IFERROR(VLOOKUP(ROWS($AA$2:AA3051),K3051:$M$6000,3,0),"")</f>
        <v/>
      </c>
    </row>
    <row r="3052" spans="11:27" customFormat="1">
      <c r="K3052">
        <f>IF(ISNUMBER(SEARCH($A$3,L3052)),MAX($K$1:K3051)+1,0)</f>
        <v>0</v>
      </c>
      <c r="L3052" t="s">
        <v>2107</v>
      </c>
      <c r="M3052" t="s">
        <v>2106</v>
      </c>
      <c r="Z3052" s="32" t="str">
        <f>IFERROR(VLOOKUP(ROWS($Z$2:Z3052),K3052:$L$6000,2,0),"")</f>
        <v/>
      </c>
      <c r="AA3052" t="str">
        <f>IFERROR(VLOOKUP(ROWS($AA$2:AA3052),K3052:$M$6000,3,0),"")</f>
        <v/>
      </c>
    </row>
    <row r="3053" spans="11:27" customFormat="1">
      <c r="K3053">
        <f>IF(ISNUMBER(SEARCH($A$3,L3053)),MAX($K$1:K3052)+1,0)</f>
        <v>0</v>
      </c>
      <c r="L3053" t="s">
        <v>2104</v>
      </c>
      <c r="M3053" t="s">
        <v>2105</v>
      </c>
      <c r="Z3053" s="32" t="str">
        <f>IFERROR(VLOOKUP(ROWS($Z$2:Z3053),K3053:$L$6000,2,0),"")</f>
        <v/>
      </c>
      <c r="AA3053" t="str">
        <f>IFERROR(VLOOKUP(ROWS($AA$2:AA3053),K3053:$M$6000,3,0),"")</f>
        <v/>
      </c>
    </row>
    <row r="3054" spans="11:27" customFormat="1">
      <c r="K3054">
        <f>IF(ISNUMBER(SEARCH($A$3,L3054)),MAX($K$1:K3053)+1,0)</f>
        <v>0</v>
      </c>
      <c r="L3054" t="s">
        <v>2104</v>
      </c>
      <c r="M3054" t="s">
        <v>2103</v>
      </c>
      <c r="Z3054" s="32" t="str">
        <f>IFERROR(VLOOKUP(ROWS($Z$2:Z3054),K3054:$L$6000,2,0),"")</f>
        <v/>
      </c>
      <c r="AA3054" t="str">
        <f>IFERROR(VLOOKUP(ROWS($AA$2:AA3054),K3054:$M$6000,3,0),"")</f>
        <v/>
      </c>
    </row>
    <row r="3055" spans="11:27" customFormat="1">
      <c r="K3055">
        <f>IF(ISNUMBER(SEARCH($A$3,L3055)),MAX($K$1:K3054)+1,0)</f>
        <v>0</v>
      </c>
      <c r="L3055" t="s">
        <v>2102</v>
      </c>
      <c r="M3055" t="s">
        <v>2101</v>
      </c>
      <c r="Z3055" s="32" t="str">
        <f>IFERROR(VLOOKUP(ROWS($Z$2:Z3055),K3055:$L$6000,2,0),"")</f>
        <v/>
      </c>
      <c r="AA3055" t="str">
        <f>IFERROR(VLOOKUP(ROWS($AA$2:AA3055),K3055:$M$6000,3,0),"")</f>
        <v/>
      </c>
    </row>
    <row r="3056" spans="11:27" customFormat="1">
      <c r="K3056">
        <f>IF(ISNUMBER(SEARCH($A$3,L3056)),MAX($K$1:K3055)+1,0)</f>
        <v>0</v>
      </c>
      <c r="L3056" t="s">
        <v>2099</v>
      </c>
      <c r="M3056" t="s">
        <v>2100</v>
      </c>
      <c r="Z3056" s="32" t="str">
        <f>IFERROR(VLOOKUP(ROWS($Z$2:Z3056),K3056:$L$6000,2,0),"")</f>
        <v/>
      </c>
      <c r="AA3056" t="str">
        <f>IFERROR(VLOOKUP(ROWS($AA$2:AA3056),K3056:$M$6000,3,0),"")</f>
        <v/>
      </c>
    </row>
    <row r="3057" spans="11:27" customFormat="1">
      <c r="K3057">
        <f>IF(ISNUMBER(SEARCH($A$3,L3057)),MAX($K$1:K3056)+1,0)</f>
        <v>0</v>
      </c>
      <c r="L3057" t="s">
        <v>2099</v>
      </c>
      <c r="M3057" t="s">
        <v>2098</v>
      </c>
      <c r="Z3057" s="32" t="str">
        <f>IFERROR(VLOOKUP(ROWS($Z$2:Z3057),K3057:$L$6000,2,0),"")</f>
        <v/>
      </c>
      <c r="AA3057" t="str">
        <f>IFERROR(VLOOKUP(ROWS($AA$2:AA3057),K3057:$M$6000,3,0),"")</f>
        <v/>
      </c>
    </row>
    <row r="3058" spans="11:27" customFormat="1">
      <c r="K3058">
        <f>IF(ISNUMBER(SEARCH($A$3,L3058)),MAX($K$1:K3057)+1,0)</f>
        <v>0</v>
      </c>
      <c r="L3058" t="s">
        <v>2097</v>
      </c>
      <c r="M3058" t="s">
        <v>2096</v>
      </c>
      <c r="Z3058" s="32" t="str">
        <f>IFERROR(VLOOKUP(ROWS($Z$2:Z3058),K3058:$L$6000,2,0),"")</f>
        <v/>
      </c>
      <c r="AA3058" t="str">
        <f>IFERROR(VLOOKUP(ROWS($AA$2:AA3058),K3058:$M$6000,3,0),"")</f>
        <v/>
      </c>
    </row>
    <row r="3059" spans="11:27" customFormat="1">
      <c r="K3059">
        <f>IF(ISNUMBER(SEARCH($A$3,L3059)),MAX($K$1:K3058)+1,0)</f>
        <v>0</v>
      </c>
      <c r="L3059" t="s">
        <v>2095</v>
      </c>
      <c r="M3059" t="s">
        <v>2094</v>
      </c>
      <c r="Z3059" s="32" t="str">
        <f>IFERROR(VLOOKUP(ROWS($Z$2:Z3059),K3059:$L$6000,2,0),"")</f>
        <v/>
      </c>
      <c r="AA3059" t="str">
        <f>IFERROR(VLOOKUP(ROWS($AA$2:AA3059),K3059:$M$6000,3,0),"")</f>
        <v/>
      </c>
    </row>
    <row r="3060" spans="11:27" customFormat="1">
      <c r="K3060">
        <f>IF(ISNUMBER(SEARCH($A$3,L3060)),MAX($K$1:K3059)+1,0)</f>
        <v>0</v>
      </c>
      <c r="L3060" t="s">
        <v>2092</v>
      </c>
      <c r="M3060" t="s">
        <v>2093</v>
      </c>
      <c r="Z3060" s="32" t="str">
        <f>IFERROR(VLOOKUP(ROWS($Z$2:Z3060),K3060:$L$6000,2,0),"")</f>
        <v/>
      </c>
      <c r="AA3060" t="str">
        <f>IFERROR(VLOOKUP(ROWS($AA$2:AA3060),K3060:$M$6000,3,0),"")</f>
        <v/>
      </c>
    </row>
    <row r="3061" spans="11:27" customFormat="1">
      <c r="K3061">
        <f>IF(ISNUMBER(SEARCH($A$3,L3061)),MAX($K$1:K3060)+1,0)</f>
        <v>0</v>
      </c>
      <c r="L3061" t="s">
        <v>2092</v>
      </c>
      <c r="M3061" t="s">
        <v>2091</v>
      </c>
      <c r="Z3061" s="32" t="str">
        <f>IFERROR(VLOOKUP(ROWS($Z$2:Z3061),K3061:$L$6000,2,0),"")</f>
        <v/>
      </c>
      <c r="AA3061" t="str">
        <f>IFERROR(VLOOKUP(ROWS($AA$2:AA3061),K3061:$M$6000,3,0),"")</f>
        <v/>
      </c>
    </row>
    <row r="3062" spans="11:27" customFormat="1">
      <c r="K3062">
        <f>IF(ISNUMBER(SEARCH($A$3,L3062)),MAX($K$1:K3061)+1,0)</f>
        <v>0</v>
      </c>
      <c r="L3062" t="s">
        <v>2090</v>
      </c>
      <c r="M3062" t="s">
        <v>2089</v>
      </c>
      <c r="Z3062" s="32" t="str">
        <f>IFERROR(VLOOKUP(ROWS($Z$2:Z3062),K3062:$L$6000,2,0),"")</f>
        <v/>
      </c>
      <c r="AA3062" t="str">
        <f>IFERROR(VLOOKUP(ROWS($AA$2:AA3062),K3062:$M$6000,3,0),"")</f>
        <v/>
      </c>
    </row>
    <row r="3063" spans="11:27" customFormat="1">
      <c r="K3063">
        <f>IF(ISNUMBER(SEARCH($A$3,L3063)),MAX($K$1:K3062)+1,0)</f>
        <v>0</v>
      </c>
      <c r="L3063" t="s">
        <v>2088</v>
      </c>
      <c r="M3063" t="s">
        <v>2087</v>
      </c>
      <c r="Z3063" s="32" t="str">
        <f>IFERROR(VLOOKUP(ROWS($Z$2:Z3063),K3063:$L$6000,2,0),"")</f>
        <v/>
      </c>
      <c r="AA3063" t="str">
        <f>IFERROR(VLOOKUP(ROWS($AA$2:AA3063),K3063:$M$6000,3,0),"")</f>
        <v/>
      </c>
    </row>
    <row r="3064" spans="11:27" customFormat="1">
      <c r="K3064">
        <f>IF(ISNUMBER(SEARCH($A$3,L3064)),MAX($K$1:K3063)+1,0)</f>
        <v>0</v>
      </c>
      <c r="L3064" t="s">
        <v>2085</v>
      </c>
      <c r="M3064" t="s">
        <v>2086</v>
      </c>
      <c r="Z3064" s="32" t="str">
        <f>IFERROR(VLOOKUP(ROWS($Z$2:Z3064),K3064:$L$6000,2,0),"")</f>
        <v/>
      </c>
      <c r="AA3064" t="str">
        <f>IFERROR(VLOOKUP(ROWS($AA$2:AA3064),K3064:$M$6000,3,0),"")</f>
        <v/>
      </c>
    </row>
    <row r="3065" spans="11:27" customFormat="1">
      <c r="K3065">
        <f>IF(ISNUMBER(SEARCH($A$3,L3065)),MAX($K$1:K3064)+1,0)</f>
        <v>0</v>
      </c>
      <c r="L3065" t="s">
        <v>2085</v>
      </c>
      <c r="M3065" t="s">
        <v>2084</v>
      </c>
      <c r="Z3065" s="32" t="str">
        <f>IFERROR(VLOOKUP(ROWS($Z$2:Z3065),K3065:$L$6000,2,0),"")</f>
        <v/>
      </c>
      <c r="AA3065" t="str">
        <f>IFERROR(VLOOKUP(ROWS($AA$2:AA3065),K3065:$M$6000,3,0),"")</f>
        <v/>
      </c>
    </row>
    <row r="3066" spans="11:27" customFormat="1">
      <c r="K3066">
        <f>IF(ISNUMBER(SEARCH($A$3,L3066)),MAX($K$1:K3065)+1,0)</f>
        <v>0</v>
      </c>
      <c r="L3066" t="s">
        <v>2083</v>
      </c>
      <c r="M3066" t="s">
        <v>2082</v>
      </c>
      <c r="Z3066" s="32" t="str">
        <f>IFERROR(VLOOKUP(ROWS($Z$2:Z3066),K3066:$L$6000,2,0),"")</f>
        <v/>
      </c>
      <c r="AA3066" t="str">
        <f>IFERROR(VLOOKUP(ROWS($AA$2:AA3066),K3066:$M$6000,3,0),"")</f>
        <v/>
      </c>
    </row>
    <row r="3067" spans="11:27" customFormat="1">
      <c r="K3067">
        <f>IF(ISNUMBER(SEARCH($A$3,L3067)),MAX($K$1:K3066)+1,0)</f>
        <v>0</v>
      </c>
      <c r="L3067" t="s">
        <v>2080</v>
      </c>
      <c r="M3067" t="s">
        <v>2081</v>
      </c>
      <c r="Z3067" s="32" t="str">
        <f>IFERROR(VLOOKUP(ROWS($Z$2:Z3067),K3067:$L$6000,2,0),"")</f>
        <v/>
      </c>
      <c r="AA3067" t="str">
        <f>IFERROR(VLOOKUP(ROWS($AA$2:AA3067),K3067:$M$6000,3,0),"")</f>
        <v/>
      </c>
    </row>
    <row r="3068" spans="11:27" customFormat="1">
      <c r="K3068">
        <f>IF(ISNUMBER(SEARCH($A$3,L3068)),MAX($K$1:K3067)+1,0)</f>
        <v>0</v>
      </c>
      <c r="L3068" t="s">
        <v>2080</v>
      </c>
      <c r="M3068" t="s">
        <v>2079</v>
      </c>
      <c r="Z3068" s="32" t="str">
        <f>IFERROR(VLOOKUP(ROWS($Z$2:Z3068),K3068:$L$6000,2,0),"")</f>
        <v/>
      </c>
      <c r="AA3068" t="str">
        <f>IFERROR(VLOOKUP(ROWS($AA$2:AA3068),K3068:$M$6000,3,0),"")</f>
        <v/>
      </c>
    </row>
    <row r="3069" spans="11:27" customFormat="1">
      <c r="K3069">
        <f>IF(ISNUMBER(SEARCH($A$3,L3069)),MAX($K$1:K3068)+1,0)</f>
        <v>0</v>
      </c>
      <c r="L3069" t="s">
        <v>2078</v>
      </c>
      <c r="M3069" t="s">
        <v>2077</v>
      </c>
      <c r="Z3069" s="32" t="str">
        <f>IFERROR(VLOOKUP(ROWS($Z$2:Z3069),K3069:$L$6000,2,0),"")</f>
        <v/>
      </c>
      <c r="AA3069" t="str">
        <f>IFERROR(VLOOKUP(ROWS($AA$2:AA3069),K3069:$M$6000,3,0),"")</f>
        <v/>
      </c>
    </row>
    <row r="3070" spans="11:27" customFormat="1">
      <c r="K3070">
        <f>IF(ISNUMBER(SEARCH($A$3,L3070)),MAX($K$1:K3069)+1,0)</f>
        <v>0</v>
      </c>
      <c r="L3070" t="s">
        <v>2076</v>
      </c>
      <c r="M3070" t="s">
        <v>2075</v>
      </c>
      <c r="Z3070" s="32" t="str">
        <f>IFERROR(VLOOKUP(ROWS($Z$2:Z3070),K3070:$L$6000,2,0),"")</f>
        <v/>
      </c>
      <c r="AA3070" t="str">
        <f>IFERROR(VLOOKUP(ROWS($AA$2:AA3070),K3070:$M$6000,3,0),"")</f>
        <v/>
      </c>
    </row>
    <row r="3071" spans="11:27" customFormat="1">
      <c r="K3071">
        <f>IF(ISNUMBER(SEARCH($A$3,L3071)),MAX($K$1:K3070)+1,0)</f>
        <v>0</v>
      </c>
      <c r="L3071" t="s">
        <v>2073</v>
      </c>
      <c r="M3071" t="s">
        <v>2074</v>
      </c>
      <c r="Z3071" s="32" t="str">
        <f>IFERROR(VLOOKUP(ROWS($Z$2:Z3071),K3071:$L$6000,2,0),"")</f>
        <v/>
      </c>
      <c r="AA3071" t="str">
        <f>IFERROR(VLOOKUP(ROWS($AA$2:AA3071),K3071:$M$6000,3,0),"")</f>
        <v/>
      </c>
    </row>
    <row r="3072" spans="11:27" customFormat="1">
      <c r="K3072">
        <f>IF(ISNUMBER(SEARCH($A$3,L3072)),MAX($K$1:K3071)+1,0)</f>
        <v>0</v>
      </c>
      <c r="L3072" t="s">
        <v>2073</v>
      </c>
      <c r="M3072" t="s">
        <v>2072</v>
      </c>
      <c r="Z3072" s="32" t="str">
        <f>IFERROR(VLOOKUP(ROWS($Z$2:Z3072),K3072:$L$6000,2,0),"")</f>
        <v/>
      </c>
      <c r="AA3072" t="str">
        <f>IFERROR(VLOOKUP(ROWS($AA$2:AA3072),K3072:$M$6000,3,0),"")</f>
        <v/>
      </c>
    </row>
    <row r="3073" spans="11:27" customFormat="1">
      <c r="K3073">
        <f>IF(ISNUMBER(SEARCH($A$3,L3073)),MAX($K$1:K3072)+1,0)</f>
        <v>0</v>
      </c>
      <c r="L3073" t="s">
        <v>2071</v>
      </c>
      <c r="M3073" t="s">
        <v>2070</v>
      </c>
      <c r="Z3073" s="32" t="str">
        <f>IFERROR(VLOOKUP(ROWS($Z$2:Z3073),K3073:$L$6000,2,0),"")</f>
        <v/>
      </c>
      <c r="AA3073" t="str">
        <f>IFERROR(VLOOKUP(ROWS($AA$2:AA3073),K3073:$M$6000,3,0),"")</f>
        <v/>
      </c>
    </row>
    <row r="3074" spans="11:27" customFormat="1">
      <c r="K3074">
        <f>IF(ISNUMBER(SEARCH($A$3,L3074)),MAX($K$1:K3073)+1,0)</f>
        <v>0</v>
      </c>
      <c r="L3074" t="s">
        <v>2069</v>
      </c>
      <c r="M3074" t="s">
        <v>2068</v>
      </c>
      <c r="Z3074" s="32" t="str">
        <f>IFERROR(VLOOKUP(ROWS($Z$2:Z3074),K3074:$L$6000,2,0),"")</f>
        <v/>
      </c>
      <c r="AA3074" t="str">
        <f>IFERROR(VLOOKUP(ROWS($AA$2:AA3074),K3074:$M$6000,3,0),"")</f>
        <v/>
      </c>
    </row>
    <row r="3075" spans="11:27" customFormat="1">
      <c r="K3075">
        <f>IF(ISNUMBER(SEARCH($A$3,L3075)),MAX($K$1:K3074)+1,0)</f>
        <v>0</v>
      </c>
      <c r="L3075" t="s">
        <v>2067</v>
      </c>
      <c r="M3075" t="s">
        <v>2066</v>
      </c>
      <c r="Z3075" s="32" t="str">
        <f>IFERROR(VLOOKUP(ROWS($Z$2:Z3075),K3075:$L$6000,2,0),"")</f>
        <v/>
      </c>
      <c r="AA3075" t="str">
        <f>IFERROR(VLOOKUP(ROWS($AA$2:AA3075),K3075:$M$6000,3,0),"")</f>
        <v/>
      </c>
    </row>
    <row r="3076" spans="11:27" customFormat="1">
      <c r="K3076">
        <f>IF(ISNUMBER(SEARCH($A$3,L3076)),MAX($K$1:K3075)+1,0)</f>
        <v>0</v>
      </c>
      <c r="L3076" t="s">
        <v>2065</v>
      </c>
      <c r="M3076" t="s">
        <v>2064</v>
      </c>
      <c r="Z3076" s="32" t="str">
        <f>IFERROR(VLOOKUP(ROWS($Z$2:Z3076),K3076:$L$6000,2,0),"")</f>
        <v/>
      </c>
      <c r="AA3076" t="str">
        <f>IFERROR(VLOOKUP(ROWS($AA$2:AA3076),K3076:$M$6000,3,0),"")</f>
        <v/>
      </c>
    </row>
    <row r="3077" spans="11:27" customFormat="1">
      <c r="K3077">
        <f>IF(ISNUMBER(SEARCH($A$3,L3077)),MAX($K$1:K3076)+1,0)</f>
        <v>0</v>
      </c>
      <c r="L3077" t="s">
        <v>2063</v>
      </c>
      <c r="M3077" t="s">
        <v>2062</v>
      </c>
      <c r="Z3077" s="32" t="str">
        <f>IFERROR(VLOOKUP(ROWS($Z$2:Z3077),K3077:$L$6000,2,0),"")</f>
        <v/>
      </c>
      <c r="AA3077" t="str">
        <f>IFERROR(VLOOKUP(ROWS($AA$2:AA3077),K3077:$M$6000,3,0),"")</f>
        <v/>
      </c>
    </row>
    <row r="3078" spans="11:27" customFormat="1">
      <c r="K3078">
        <f>IF(ISNUMBER(SEARCH($A$3,L3078)),MAX($K$1:K3077)+1,0)</f>
        <v>0</v>
      </c>
      <c r="L3078" t="s">
        <v>2060</v>
      </c>
      <c r="M3078" t="s">
        <v>2061</v>
      </c>
      <c r="Z3078" s="32" t="str">
        <f>IFERROR(VLOOKUP(ROWS($Z$2:Z3078),K3078:$L$6000,2,0),"")</f>
        <v/>
      </c>
      <c r="AA3078" t="str">
        <f>IFERROR(VLOOKUP(ROWS($AA$2:AA3078),K3078:$M$6000,3,0),"")</f>
        <v/>
      </c>
    </row>
    <row r="3079" spans="11:27" customFormat="1">
      <c r="K3079">
        <f>IF(ISNUMBER(SEARCH($A$3,L3079)),MAX($K$1:K3078)+1,0)</f>
        <v>0</v>
      </c>
      <c r="L3079" t="s">
        <v>2060</v>
      </c>
      <c r="M3079" t="s">
        <v>2059</v>
      </c>
      <c r="Z3079" s="32" t="str">
        <f>IFERROR(VLOOKUP(ROWS($Z$2:Z3079),K3079:$L$6000,2,0),"")</f>
        <v/>
      </c>
      <c r="AA3079" t="str">
        <f>IFERROR(VLOOKUP(ROWS($AA$2:AA3079),K3079:$M$6000,3,0),"")</f>
        <v/>
      </c>
    </row>
    <row r="3080" spans="11:27" customFormat="1">
      <c r="K3080">
        <f>IF(ISNUMBER(SEARCH($A$3,L3080)),MAX($K$1:K3079)+1,0)</f>
        <v>0</v>
      </c>
      <c r="L3080" t="s">
        <v>2058</v>
      </c>
      <c r="M3080" t="s">
        <v>2057</v>
      </c>
      <c r="Z3080" s="32" t="str">
        <f>IFERROR(VLOOKUP(ROWS($Z$2:Z3080),K3080:$L$6000,2,0),"")</f>
        <v/>
      </c>
      <c r="AA3080" t="str">
        <f>IFERROR(VLOOKUP(ROWS($AA$2:AA3080),K3080:$M$6000,3,0),"")</f>
        <v/>
      </c>
    </row>
    <row r="3081" spans="11:27" customFormat="1">
      <c r="K3081">
        <f>IF(ISNUMBER(SEARCH($A$3,L3081)),MAX($K$1:K3080)+1,0)</f>
        <v>0</v>
      </c>
      <c r="L3081" t="s">
        <v>2056</v>
      </c>
      <c r="M3081" t="s">
        <v>2055</v>
      </c>
      <c r="Z3081" s="32" t="str">
        <f>IFERROR(VLOOKUP(ROWS($Z$2:Z3081),K3081:$L$6000,2,0),"")</f>
        <v/>
      </c>
      <c r="AA3081" t="str">
        <f>IFERROR(VLOOKUP(ROWS($AA$2:AA3081),K3081:$M$6000,3,0),"")</f>
        <v/>
      </c>
    </row>
    <row r="3082" spans="11:27" customFormat="1">
      <c r="K3082">
        <f>IF(ISNUMBER(SEARCH($A$3,L3082)),MAX($K$1:K3081)+1,0)</f>
        <v>0</v>
      </c>
      <c r="L3082" t="s">
        <v>2054</v>
      </c>
      <c r="M3082" t="s">
        <v>2053</v>
      </c>
      <c r="Z3082" s="32" t="str">
        <f>IFERROR(VLOOKUP(ROWS($Z$2:Z3082),K3082:$L$6000,2,0),"")</f>
        <v/>
      </c>
      <c r="AA3082" t="str">
        <f>IFERROR(VLOOKUP(ROWS($AA$2:AA3082),K3082:$M$6000,3,0),"")</f>
        <v/>
      </c>
    </row>
    <row r="3083" spans="11:27" customFormat="1">
      <c r="K3083">
        <f>IF(ISNUMBER(SEARCH($A$3,L3083)),MAX($K$1:K3082)+1,0)</f>
        <v>0</v>
      </c>
      <c r="L3083" t="s">
        <v>2052</v>
      </c>
      <c r="M3083" t="s">
        <v>2051</v>
      </c>
      <c r="Z3083" s="32" t="str">
        <f>IFERROR(VLOOKUP(ROWS($Z$2:Z3083),K3083:$L$6000,2,0),"")</f>
        <v/>
      </c>
      <c r="AA3083" t="str">
        <f>IFERROR(VLOOKUP(ROWS($AA$2:AA3083),K3083:$M$6000,3,0),"")</f>
        <v/>
      </c>
    </row>
    <row r="3084" spans="11:27" customFormat="1">
      <c r="K3084">
        <f>IF(ISNUMBER(SEARCH($A$3,L3084)),MAX($K$1:K3083)+1,0)</f>
        <v>0</v>
      </c>
      <c r="L3084" t="s">
        <v>2050</v>
      </c>
      <c r="M3084" t="s">
        <v>2049</v>
      </c>
      <c r="Z3084" s="32" t="str">
        <f>IFERROR(VLOOKUP(ROWS($Z$2:Z3084),K3084:$L$6000,2,0),"")</f>
        <v/>
      </c>
      <c r="AA3084" t="str">
        <f>IFERROR(VLOOKUP(ROWS($AA$2:AA3084),K3084:$M$6000,3,0),"")</f>
        <v/>
      </c>
    </row>
    <row r="3085" spans="11:27" customFormat="1">
      <c r="K3085">
        <f>IF(ISNUMBER(SEARCH($A$3,L3085)),MAX($K$1:K3084)+1,0)</f>
        <v>0</v>
      </c>
      <c r="L3085" t="s">
        <v>2048</v>
      </c>
      <c r="M3085" t="s">
        <v>2047</v>
      </c>
      <c r="Z3085" s="32" t="str">
        <f>IFERROR(VLOOKUP(ROWS($Z$2:Z3085),K3085:$L$6000,2,0),"")</f>
        <v/>
      </c>
      <c r="AA3085" t="str">
        <f>IFERROR(VLOOKUP(ROWS($AA$2:AA3085),K3085:$M$6000,3,0),"")</f>
        <v/>
      </c>
    </row>
    <row r="3086" spans="11:27" customFormat="1">
      <c r="K3086">
        <f>IF(ISNUMBER(SEARCH($A$3,L3086)),MAX($K$1:K3085)+1,0)</f>
        <v>0</v>
      </c>
      <c r="L3086" t="s">
        <v>2046</v>
      </c>
      <c r="M3086" t="s">
        <v>2045</v>
      </c>
      <c r="Z3086" s="32" t="str">
        <f>IFERROR(VLOOKUP(ROWS($Z$2:Z3086),K3086:$L$6000,2,0),"")</f>
        <v/>
      </c>
      <c r="AA3086" t="str">
        <f>IFERROR(VLOOKUP(ROWS($AA$2:AA3086),K3086:$M$6000,3,0),"")</f>
        <v/>
      </c>
    </row>
    <row r="3087" spans="11:27" customFormat="1">
      <c r="K3087">
        <f>IF(ISNUMBER(SEARCH($A$3,L3087)),MAX($K$1:K3086)+1,0)</f>
        <v>0</v>
      </c>
      <c r="L3087" t="s">
        <v>2043</v>
      </c>
      <c r="M3087" t="s">
        <v>2044</v>
      </c>
      <c r="Z3087" s="32" t="str">
        <f>IFERROR(VLOOKUP(ROWS($Z$2:Z3087),K3087:$L$6000,2,0),"")</f>
        <v/>
      </c>
      <c r="AA3087" t="str">
        <f>IFERROR(VLOOKUP(ROWS($AA$2:AA3087),K3087:$M$6000,3,0),"")</f>
        <v/>
      </c>
    </row>
    <row r="3088" spans="11:27" customFormat="1">
      <c r="K3088">
        <f>IF(ISNUMBER(SEARCH($A$3,L3088)),MAX($K$1:K3087)+1,0)</f>
        <v>0</v>
      </c>
      <c r="L3088" t="s">
        <v>2043</v>
      </c>
      <c r="M3088" t="s">
        <v>2042</v>
      </c>
      <c r="Z3088" s="32" t="str">
        <f>IFERROR(VLOOKUP(ROWS($Z$2:Z3088),K3088:$L$6000,2,0),"")</f>
        <v/>
      </c>
      <c r="AA3088" t="str">
        <f>IFERROR(VLOOKUP(ROWS($AA$2:AA3088),K3088:$M$6000,3,0),"")</f>
        <v/>
      </c>
    </row>
    <row r="3089" spans="11:27" customFormat="1">
      <c r="K3089">
        <f>IF(ISNUMBER(SEARCH($A$3,L3089)),MAX($K$1:K3088)+1,0)</f>
        <v>0</v>
      </c>
      <c r="L3089" t="s">
        <v>2041</v>
      </c>
      <c r="M3089" t="s">
        <v>2040</v>
      </c>
      <c r="Z3089" s="32" t="str">
        <f>IFERROR(VLOOKUP(ROWS($Z$2:Z3089),K3089:$L$6000,2,0),"")</f>
        <v/>
      </c>
      <c r="AA3089" t="str">
        <f>IFERROR(VLOOKUP(ROWS($AA$2:AA3089),K3089:$M$6000,3,0),"")</f>
        <v/>
      </c>
    </row>
    <row r="3090" spans="11:27" customFormat="1">
      <c r="K3090">
        <f>IF(ISNUMBER(SEARCH($A$3,L3090)),MAX($K$1:K3089)+1,0)</f>
        <v>0</v>
      </c>
      <c r="L3090" t="s">
        <v>2038</v>
      </c>
      <c r="M3090" t="s">
        <v>2039</v>
      </c>
      <c r="Z3090" s="32" t="str">
        <f>IFERROR(VLOOKUP(ROWS($Z$2:Z3090),K3090:$L$6000,2,0),"")</f>
        <v/>
      </c>
      <c r="AA3090" t="str">
        <f>IFERROR(VLOOKUP(ROWS($AA$2:AA3090),K3090:$M$6000,3,0),"")</f>
        <v/>
      </c>
    </row>
    <row r="3091" spans="11:27" customFormat="1">
      <c r="K3091">
        <f>IF(ISNUMBER(SEARCH($A$3,L3091)),MAX($K$1:K3090)+1,0)</f>
        <v>0</v>
      </c>
      <c r="L3091" t="s">
        <v>2038</v>
      </c>
      <c r="M3091" t="s">
        <v>2037</v>
      </c>
      <c r="Z3091" s="32" t="str">
        <f>IFERROR(VLOOKUP(ROWS($Z$2:Z3091),K3091:$L$6000,2,0),"")</f>
        <v/>
      </c>
      <c r="AA3091" t="str">
        <f>IFERROR(VLOOKUP(ROWS($AA$2:AA3091),K3091:$M$6000,3,0),"")</f>
        <v/>
      </c>
    </row>
    <row r="3092" spans="11:27" customFormat="1">
      <c r="K3092">
        <f>IF(ISNUMBER(SEARCH($A$3,L3092)),MAX($K$1:K3091)+1,0)</f>
        <v>0</v>
      </c>
      <c r="L3092" t="s">
        <v>2036</v>
      </c>
      <c r="M3092" t="s">
        <v>2035</v>
      </c>
      <c r="Z3092" s="32" t="str">
        <f>IFERROR(VLOOKUP(ROWS($Z$2:Z3092),K3092:$L$6000,2,0),"")</f>
        <v/>
      </c>
      <c r="AA3092" t="str">
        <f>IFERROR(VLOOKUP(ROWS($AA$2:AA3092),K3092:$M$6000,3,0),"")</f>
        <v/>
      </c>
    </row>
    <row r="3093" spans="11:27" customFormat="1">
      <c r="K3093">
        <f>IF(ISNUMBER(SEARCH($A$3,L3093)),MAX($K$1:K3092)+1,0)</f>
        <v>0</v>
      </c>
      <c r="L3093" t="s">
        <v>2034</v>
      </c>
      <c r="M3093" t="s">
        <v>2033</v>
      </c>
      <c r="Z3093" s="32" t="str">
        <f>IFERROR(VLOOKUP(ROWS($Z$2:Z3093),K3093:$L$6000,2,0),"")</f>
        <v/>
      </c>
      <c r="AA3093" t="str">
        <f>IFERROR(VLOOKUP(ROWS($AA$2:AA3093),K3093:$M$6000,3,0),"")</f>
        <v/>
      </c>
    </row>
    <row r="3094" spans="11:27" customFormat="1">
      <c r="K3094">
        <f>IF(ISNUMBER(SEARCH($A$3,L3094)),MAX($K$1:K3093)+1,0)</f>
        <v>0</v>
      </c>
      <c r="L3094" t="s">
        <v>2032</v>
      </c>
      <c r="M3094" t="s">
        <v>2031</v>
      </c>
      <c r="Z3094" s="32" t="str">
        <f>IFERROR(VLOOKUP(ROWS($Z$2:Z3094),K3094:$L$6000,2,0),"")</f>
        <v/>
      </c>
      <c r="AA3094" t="str">
        <f>IFERROR(VLOOKUP(ROWS($AA$2:AA3094),K3094:$M$6000,3,0),"")</f>
        <v/>
      </c>
    </row>
    <row r="3095" spans="11:27" customFormat="1">
      <c r="K3095">
        <f>IF(ISNUMBER(SEARCH($A$3,L3095)),MAX($K$1:K3094)+1,0)</f>
        <v>0</v>
      </c>
      <c r="L3095" t="s">
        <v>2030</v>
      </c>
      <c r="M3095" t="s">
        <v>2029</v>
      </c>
      <c r="Z3095" s="32" t="str">
        <f>IFERROR(VLOOKUP(ROWS($Z$2:Z3095),K3095:$L$6000,2,0),"")</f>
        <v/>
      </c>
      <c r="AA3095" t="str">
        <f>IFERROR(VLOOKUP(ROWS($AA$2:AA3095),K3095:$M$6000,3,0),"")</f>
        <v/>
      </c>
    </row>
    <row r="3096" spans="11:27" customFormat="1">
      <c r="K3096">
        <f>IF(ISNUMBER(SEARCH($A$3,L3096)),MAX($K$1:K3095)+1,0)</f>
        <v>0</v>
      </c>
      <c r="L3096" t="s">
        <v>2028</v>
      </c>
      <c r="M3096" t="s">
        <v>2027</v>
      </c>
      <c r="Z3096" s="32" t="str">
        <f>IFERROR(VLOOKUP(ROWS($Z$2:Z3096),K3096:$L$6000,2,0),"")</f>
        <v/>
      </c>
      <c r="AA3096" t="str">
        <f>IFERROR(VLOOKUP(ROWS($AA$2:AA3096),K3096:$M$6000,3,0),"")</f>
        <v/>
      </c>
    </row>
    <row r="3097" spans="11:27" customFormat="1">
      <c r="K3097">
        <f>IF(ISNUMBER(SEARCH($A$3,L3097)),MAX($K$1:K3096)+1,0)</f>
        <v>0</v>
      </c>
      <c r="L3097" t="s">
        <v>2025</v>
      </c>
      <c r="M3097" t="s">
        <v>2026</v>
      </c>
      <c r="Z3097" s="32" t="str">
        <f>IFERROR(VLOOKUP(ROWS($Z$2:Z3097),K3097:$L$6000,2,0),"")</f>
        <v/>
      </c>
      <c r="AA3097" t="str">
        <f>IFERROR(VLOOKUP(ROWS($AA$2:AA3097),K3097:$M$6000,3,0),"")</f>
        <v/>
      </c>
    </row>
    <row r="3098" spans="11:27" customFormat="1">
      <c r="K3098">
        <f>IF(ISNUMBER(SEARCH($A$3,L3098)),MAX($K$1:K3097)+1,0)</f>
        <v>0</v>
      </c>
      <c r="L3098" t="s">
        <v>2025</v>
      </c>
      <c r="M3098" t="s">
        <v>2024</v>
      </c>
      <c r="Z3098" s="32" t="str">
        <f>IFERROR(VLOOKUP(ROWS($Z$2:Z3098),K3098:$L$6000,2,0),"")</f>
        <v/>
      </c>
      <c r="AA3098" t="str">
        <f>IFERROR(VLOOKUP(ROWS($AA$2:AA3098),K3098:$M$6000,3,0),"")</f>
        <v/>
      </c>
    </row>
    <row r="3099" spans="11:27" customFormat="1">
      <c r="K3099">
        <f>IF(ISNUMBER(SEARCH($A$3,L3099)),MAX($K$1:K3098)+1,0)</f>
        <v>0</v>
      </c>
      <c r="L3099" t="s">
        <v>2023</v>
      </c>
      <c r="M3099" t="s">
        <v>2022</v>
      </c>
      <c r="Z3099" s="32" t="str">
        <f>IFERROR(VLOOKUP(ROWS($Z$2:Z3099),K3099:$L$6000,2,0),"")</f>
        <v/>
      </c>
      <c r="AA3099" t="str">
        <f>IFERROR(VLOOKUP(ROWS($AA$2:AA3099),K3099:$M$6000,3,0),"")</f>
        <v/>
      </c>
    </row>
    <row r="3100" spans="11:27" customFormat="1">
      <c r="K3100">
        <f>IF(ISNUMBER(SEARCH($A$3,L3100)),MAX($K$1:K3099)+1,0)</f>
        <v>0</v>
      </c>
      <c r="L3100" t="s">
        <v>2020</v>
      </c>
      <c r="M3100" t="s">
        <v>2021</v>
      </c>
      <c r="Z3100" s="32" t="str">
        <f>IFERROR(VLOOKUP(ROWS($Z$2:Z3100),K3100:$L$6000,2,0),"")</f>
        <v/>
      </c>
      <c r="AA3100" t="str">
        <f>IFERROR(VLOOKUP(ROWS($AA$2:AA3100),K3100:$M$6000,3,0),"")</f>
        <v/>
      </c>
    </row>
    <row r="3101" spans="11:27" customFormat="1">
      <c r="K3101">
        <f>IF(ISNUMBER(SEARCH($A$3,L3101)),MAX($K$1:K3100)+1,0)</f>
        <v>0</v>
      </c>
      <c r="L3101" t="s">
        <v>2020</v>
      </c>
      <c r="M3101" t="s">
        <v>2019</v>
      </c>
      <c r="Z3101" s="32" t="str">
        <f>IFERROR(VLOOKUP(ROWS($Z$2:Z3101),K3101:$L$6000,2,0),"")</f>
        <v/>
      </c>
      <c r="AA3101" t="str">
        <f>IFERROR(VLOOKUP(ROWS($AA$2:AA3101),K3101:$M$6000,3,0),"")</f>
        <v/>
      </c>
    </row>
    <row r="3102" spans="11:27" customFormat="1">
      <c r="K3102">
        <f>IF(ISNUMBER(SEARCH($A$3,L3102)),MAX($K$1:K3101)+1,0)</f>
        <v>0</v>
      </c>
      <c r="L3102" t="s">
        <v>2017</v>
      </c>
      <c r="M3102" t="s">
        <v>2018</v>
      </c>
      <c r="Z3102" s="32" t="str">
        <f>IFERROR(VLOOKUP(ROWS($Z$2:Z3102),K3102:$L$6000,2,0),"")</f>
        <v/>
      </c>
      <c r="AA3102" t="str">
        <f>IFERROR(VLOOKUP(ROWS($AA$2:AA3102),K3102:$M$6000,3,0),"")</f>
        <v/>
      </c>
    </row>
    <row r="3103" spans="11:27" customFormat="1">
      <c r="K3103">
        <f>IF(ISNUMBER(SEARCH($A$3,L3103)),MAX($K$1:K3102)+1,0)</f>
        <v>0</v>
      </c>
      <c r="L3103" t="s">
        <v>2017</v>
      </c>
      <c r="M3103" t="s">
        <v>2016</v>
      </c>
      <c r="Z3103" s="32" t="str">
        <f>IFERROR(VLOOKUP(ROWS($Z$2:Z3103),K3103:$L$6000,2,0),"")</f>
        <v/>
      </c>
      <c r="AA3103" t="str">
        <f>IFERROR(VLOOKUP(ROWS($AA$2:AA3103),K3103:$M$6000,3,0),"")</f>
        <v/>
      </c>
    </row>
    <row r="3104" spans="11:27" customFormat="1">
      <c r="K3104">
        <f>IF(ISNUMBER(SEARCH($A$3,L3104)),MAX($K$1:K3103)+1,0)</f>
        <v>0</v>
      </c>
      <c r="L3104" t="s">
        <v>2015</v>
      </c>
      <c r="M3104" t="s">
        <v>2014</v>
      </c>
      <c r="Z3104" s="32" t="str">
        <f>IFERROR(VLOOKUP(ROWS($Z$2:Z3104),K3104:$L$6000,2,0),"")</f>
        <v/>
      </c>
      <c r="AA3104" t="str">
        <f>IFERROR(VLOOKUP(ROWS($AA$2:AA3104),K3104:$M$6000,3,0),"")</f>
        <v/>
      </c>
    </row>
    <row r="3105" spans="11:27" customFormat="1">
      <c r="K3105">
        <f>IF(ISNUMBER(SEARCH($A$3,L3105)),MAX($K$1:K3104)+1,0)</f>
        <v>0</v>
      </c>
      <c r="L3105" t="s">
        <v>2012</v>
      </c>
      <c r="M3105" t="s">
        <v>2013</v>
      </c>
      <c r="Z3105" s="32" t="str">
        <f>IFERROR(VLOOKUP(ROWS($Z$2:Z3105),K3105:$L$6000,2,0),"")</f>
        <v/>
      </c>
      <c r="AA3105" t="str">
        <f>IFERROR(VLOOKUP(ROWS($AA$2:AA3105),K3105:$M$6000,3,0),"")</f>
        <v/>
      </c>
    </row>
    <row r="3106" spans="11:27" customFormat="1">
      <c r="K3106">
        <f>IF(ISNUMBER(SEARCH($A$3,L3106)),MAX($K$1:K3105)+1,0)</f>
        <v>0</v>
      </c>
      <c r="L3106" t="s">
        <v>2012</v>
      </c>
      <c r="M3106" t="s">
        <v>2011</v>
      </c>
      <c r="Z3106" s="32" t="str">
        <f>IFERROR(VLOOKUP(ROWS($Z$2:Z3106),K3106:$L$6000,2,0),"")</f>
        <v/>
      </c>
      <c r="AA3106" t="str">
        <f>IFERROR(VLOOKUP(ROWS($AA$2:AA3106),K3106:$M$6000,3,0),"")</f>
        <v/>
      </c>
    </row>
    <row r="3107" spans="11:27" customFormat="1">
      <c r="K3107">
        <f>IF(ISNUMBER(SEARCH($A$3,L3107)),MAX($K$1:K3106)+1,0)</f>
        <v>0</v>
      </c>
      <c r="L3107" t="s">
        <v>2010</v>
      </c>
      <c r="M3107" t="s">
        <v>2009</v>
      </c>
      <c r="Z3107" s="32" t="str">
        <f>IFERROR(VLOOKUP(ROWS($Z$2:Z3107),K3107:$L$6000,2,0),"")</f>
        <v/>
      </c>
      <c r="AA3107" t="str">
        <f>IFERROR(VLOOKUP(ROWS($AA$2:AA3107),K3107:$M$6000,3,0),"")</f>
        <v/>
      </c>
    </row>
    <row r="3108" spans="11:27" customFormat="1">
      <c r="K3108">
        <f>IF(ISNUMBER(SEARCH($A$3,L3108)),MAX($K$1:K3107)+1,0)</f>
        <v>0</v>
      </c>
      <c r="L3108" t="s">
        <v>2008</v>
      </c>
      <c r="M3108" t="s">
        <v>2007</v>
      </c>
      <c r="Z3108" s="32" t="str">
        <f>IFERROR(VLOOKUP(ROWS($Z$2:Z3108),K3108:$L$6000,2,0),"")</f>
        <v/>
      </c>
      <c r="AA3108" t="str">
        <f>IFERROR(VLOOKUP(ROWS($AA$2:AA3108),K3108:$M$6000,3,0),"")</f>
        <v/>
      </c>
    </row>
    <row r="3109" spans="11:27" customFormat="1">
      <c r="K3109">
        <f>IF(ISNUMBER(SEARCH($A$3,L3109)),MAX($K$1:K3108)+1,0)</f>
        <v>0</v>
      </c>
      <c r="L3109" t="s">
        <v>2006</v>
      </c>
      <c r="M3109" t="s">
        <v>2005</v>
      </c>
      <c r="Z3109" s="32" t="str">
        <f>IFERROR(VLOOKUP(ROWS($Z$2:Z3109),K3109:$L$6000,2,0),"")</f>
        <v/>
      </c>
      <c r="AA3109" t="str">
        <f>IFERROR(VLOOKUP(ROWS($AA$2:AA3109),K3109:$M$6000,3,0),"")</f>
        <v/>
      </c>
    </row>
    <row r="3110" spans="11:27" customFormat="1">
      <c r="K3110">
        <f>IF(ISNUMBER(SEARCH($A$3,L3110)),MAX($K$1:K3109)+1,0)</f>
        <v>0</v>
      </c>
      <c r="L3110" t="s">
        <v>2004</v>
      </c>
      <c r="M3110" t="s">
        <v>2003</v>
      </c>
      <c r="Z3110" s="32" t="str">
        <f>IFERROR(VLOOKUP(ROWS($Z$2:Z3110),K3110:$L$6000,2,0),"")</f>
        <v/>
      </c>
      <c r="AA3110" t="str">
        <f>IFERROR(VLOOKUP(ROWS($AA$2:AA3110),K3110:$M$6000,3,0),"")</f>
        <v/>
      </c>
    </row>
    <row r="3111" spans="11:27" customFormat="1">
      <c r="K3111">
        <f>IF(ISNUMBER(SEARCH($A$3,L3111)),MAX($K$1:K3110)+1,0)</f>
        <v>0</v>
      </c>
      <c r="L3111" t="s">
        <v>2002</v>
      </c>
      <c r="M3111" t="s">
        <v>2001</v>
      </c>
      <c r="Z3111" s="32" t="str">
        <f>IFERROR(VLOOKUP(ROWS($Z$2:Z3111),K3111:$L$6000,2,0),"")</f>
        <v/>
      </c>
      <c r="AA3111" t="str">
        <f>IFERROR(VLOOKUP(ROWS($AA$2:AA3111),K3111:$M$6000,3,0),"")</f>
        <v/>
      </c>
    </row>
    <row r="3112" spans="11:27" customFormat="1">
      <c r="K3112">
        <f>IF(ISNUMBER(SEARCH($A$3,L3112)),MAX($K$1:K3111)+1,0)</f>
        <v>0</v>
      </c>
      <c r="L3112" t="s">
        <v>2000</v>
      </c>
      <c r="M3112" t="s">
        <v>1999</v>
      </c>
      <c r="Z3112" s="32" t="str">
        <f>IFERROR(VLOOKUP(ROWS($Z$2:Z3112),K3112:$L$6000,2,0),"")</f>
        <v/>
      </c>
      <c r="AA3112" t="str">
        <f>IFERROR(VLOOKUP(ROWS($AA$2:AA3112),K3112:$M$6000,3,0),"")</f>
        <v/>
      </c>
    </row>
    <row r="3113" spans="11:27" customFormat="1">
      <c r="K3113">
        <f>IF(ISNUMBER(SEARCH($A$3,L3113)),MAX($K$1:K3112)+1,0)</f>
        <v>0</v>
      </c>
      <c r="L3113" t="s">
        <v>1998</v>
      </c>
      <c r="M3113" t="s">
        <v>1997</v>
      </c>
      <c r="Z3113" s="32" t="str">
        <f>IFERROR(VLOOKUP(ROWS($Z$2:Z3113),K3113:$L$6000,2,0),"")</f>
        <v/>
      </c>
      <c r="AA3113" t="str">
        <f>IFERROR(VLOOKUP(ROWS($AA$2:AA3113),K3113:$M$6000,3,0),"")</f>
        <v/>
      </c>
    </row>
    <row r="3114" spans="11:27" customFormat="1">
      <c r="K3114">
        <f>IF(ISNUMBER(SEARCH($A$3,L3114)),MAX($K$1:K3113)+1,0)</f>
        <v>0</v>
      </c>
      <c r="L3114" t="s">
        <v>1995</v>
      </c>
      <c r="M3114" t="s">
        <v>1996</v>
      </c>
      <c r="Z3114" s="32" t="str">
        <f>IFERROR(VLOOKUP(ROWS($Z$2:Z3114),K3114:$L$6000,2,0),"")</f>
        <v/>
      </c>
      <c r="AA3114" t="str">
        <f>IFERROR(VLOOKUP(ROWS($AA$2:AA3114),K3114:$M$6000,3,0),"")</f>
        <v/>
      </c>
    </row>
    <row r="3115" spans="11:27" customFormat="1">
      <c r="K3115">
        <f>IF(ISNUMBER(SEARCH($A$3,L3115)),MAX($K$1:K3114)+1,0)</f>
        <v>0</v>
      </c>
      <c r="L3115" t="s">
        <v>1995</v>
      </c>
      <c r="M3115" t="s">
        <v>1994</v>
      </c>
      <c r="Z3115" s="32" t="str">
        <f>IFERROR(VLOOKUP(ROWS($Z$2:Z3115),K3115:$L$6000,2,0),"")</f>
        <v/>
      </c>
      <c r="AA3115" t="str">
        <f>IFERROR(VLOOKUP(ROWS($AA$2:AA3115),K3115:$M$6000,3,0),"")</f>
        <v/>
      </c>
    </row>
    <row r="3116" spans="11:27" customFormat="1">
      <c r="K3116">
        <f>IF(ISNUMBER(SEARCH($A$3,L3116)),MAX($K$1:K3115)+1,0)</f>
        <v>0</v>
      </c>
      <c r="L3116" t="s">
        <v>1993</v>
      </c>
      <c r="M3116" t="s">
        <v>1992</v>
      </c>
      <c r="Z3116" s="32" t="str">
        <f>IFERROR(VLOOKUP(ROWS($Z$2:Z3116),K3116:$L$6000,2,0),"")</f>
        <v/>
      </c>
      <c r="AA3116" t="str">
        <f>IFERROR(VLOOKUP(ROWS($AA$2:AA3116),K3116:$M$6000,3,0),"")</f>
        <v/>
      </c>
    </row>
    <row r="3117" spans="11:27" customFormat="1">
      <c r="K3117">
        <f>IF(ISNUMBER(SEARCH($A$3,L3117)),MAX($K$1:K3116)+1,0)</f>
        <v>0</v>
      </c>
      <c r="L3117" t="s">
        <v>1991</v>
      </c>
      <c r="M3117" t="s">
        <v>1990</v>
      </c>
      <c r="Z3117" s="32" t="str">
        <f>IFERROR(VLOOKUP(ROWS($Z$2:Z3117),K3117:$L$6000,2,0),"")</f>
        <v/>
      </c>
      <c r="AA3117" t="str">
        <f>IFERROR(VLOOKUP(ROWS($AA$2:AA3117),K3117:$M$6000,3,0),"")</f>
        <v/>
      </c>
    </row>
    <row r="3118" spans="11:27" customFormat="1">
      <c r="K3118">
        <f>IF(ISNUMBER(SEARCH($A$3,L3118)),MAX($K$1:K3117)+1,0)</f>
        <v>0</v>
      </c>
      <c r="L3118" t="s">
        <v>1989</v>
      </c>
      <c r="M3118" t="s">
        <v>1988</v>
      </c>
      <c r="Z3118" s="32" t="str">
        <f>IFERROR(VLOOKUP(ROWS($Z$2:Z3118),K3118:$L$6000,2,0),"")</f>
        <v/>
      </c>
      <c r="AA3118" t="str">
        <f>IFERROR(VLOOKUP(ROWS($AA$2:AA3118),K3118:$M$6000,3,0),"")</f>
        <v/>
      </c>
    </row>
    <row r="3119" spans="11:27" customFormat="1">
      <c r="K3119">
        <f>IF(ISNUMBER(SEARCH($A$3,L3119)),MAX($K$1:K3118)+1,0)</f>
        <v>0</v>
      </c>
      <c r="L3119" t="s">
        <v>1987</v>
      </c>
      <c r="M3119" t="s">
        <v>1986</v>
      </c>
      <c r="Z3119" s="32" t="str">
        <f>IFERROR(VLOOKUP(ROWS($Z$2:Z3119),K3119:$L$6000,2,0),"")</f>
        <v/>
      </c>
      <c r="AA3119" t="str">
        <f>IFERROR(VLOOKUP(ROWS($AA$2:AA3119),K3119:$M$6000,3,0),"")</f>
        <v/>
      </c>
    </row>
    <row r="3120" spans="11:27" customFormat="1">
      <c r="K3120">
        <f>IF(ISNUMBER(SEARCH($A$3,L3120)),MAX($K$1:K3119)+1,0)</f>
        <v>0</v>
      </c>
      <c r="L3120" t="s">
        <v>1985</v>
      </c>
      <c r="M3120" t="s">
        <v>1984</v>
      </c>
      <c r="Z3120" s="32" t="str">
        <f>IFERROR(VLOOKUP(ROWS($Z$2:Z3120),K3120:$L$6000,2,0),"")</f>
        <v/>
      </c>
      <c r="AA3120" t="str">
        <f>IFERROR(VLOOKUP(ROWS($AA$2:AA3120),K3120:$M$6000,3,0),"")</f>
        <v/>
      </c>
    </row>
    <row r="3121" spans="11:27" customFormat="1">
      <c r="K3121">
        <f>IF(ISNUMBER(SEARCH($A$3,L3121)),MAX($K$1:K3120)+1,0)</f>
        <v>0</v>
      </c>
      <c r="L3121" t="s">
        <v>1983</v>
      </c>
      <c r="M3121" t="s">
        <v>1982</v>
      </c>
      <c r="Z3121" s="32" t="str">
        <f>IFERROR(VLOOKUP(ROWS($Z$2:Z3121),K3121:$L$6000,2,0),"")</f>
        <v/>
      </c>
      <c r="AA3121" t="str">
        <f>IFERROR(VLOOKUP(ROWS($AA$2:AA3121),K3121:$M$6000,3,0),"")</f>
        <v/>
      </c>
    </row>
    <row r="3122" spans="11:27" customFormat="1">
      <c r="K3122">
        <f>IF(ISNUMBER(SEARCH($A$3,L3122)),MAX($K$1:K3121)+1,0)</f>
        <v>0</v>
      </c>
      <c r="L3122" t="s">
        <v>1980</v>
      </c>
      <c r="M3122" t="s">
        <v>1981</v>
      </c>
      <c r="Z3122" s="32" t="str">
        <f>IFERROR(VLOOKUP(ROWS($Z$2:Z3122),K3122:$L$6000,2,0),"")</f>
        <v/>
      </c>
      <c r="AA3122" t="str">
        <f>IFERROR(VLOOKUP(ROWS($AA$2:AA3122),K3122:$M$6000,3,0),"")</f>
        <v/>
      </c>
    </row>
    <row r="3123" spans="11:27" customFormat="1">
      <c r="K3123">
        <f>IF(ISNUMBER(SEARCH($A$3,L3123)),MAX($K$1:K3122)+1,0)</f>
        <v>0</v>
      </c>
      <c r="L3123" t="s">
        <v>1980</v>
      </c>
      <c r="M3123" t="s">
        <v>1979</v>
      </c>
      <c r="Z3123" s="32" t="str">
        <f>IFERROR(VLOOKUP(ROWS($Z$2:Z3123),K3123:$L$6000,2,0),"")</f>
        <v/>
      </c>
      <c r="AA3123" t="str">
        <f>IFERROR(VLOOKUP(ROWS($AA$2:AA3123),K3123:$M$6000,3,0),"")</f>
        <v/>
      </c>
    </row>
    <row r="3124" spans="11:27" customFormat="1">
      <c r="K3124">
        <f>IF(ISNUMBER(SEARCH($A$3,L3124)),MAX($K$1:K3123)+1,0)</f>
        <v>0</v>
      </c>
      <c r="L3124" t="s">
        <v>1978</v>
      </c>
      <c r="M3124" t="s">
        <v>1977</v>
      </c>
      <c r="Z3124" s="32" t="str">
        <f>IFERROR(VLOOKUP(ROWS($Z$2:Z3124),K3124:$L$6000,2,0),"")</f>
        <v/>
      </c>
      <c r="AA3124" t="str">
        <f>IFERROR(VLOOKUP(ROWS($AA$2:AA3124),K3124:$M$6000,3,0),"")</f>
        <v/>
      </c>
    </row>
    <row r="3125" spans="11:27" customFormat="1">
      <c r="K3125">
        <f>IF(ISNUMBER(SEARCH($A$3,L3125)),MAX($K$1:K3124)+1,0)</f>
        <v>0</v>
      </c>
      <c r="L3125" t="s">
        <v>1976</v>
      </c>
      <c r="M3125" t="s">
        <v>1975</v>
      </c>
      <c r="Z3125" s="32" t="str">
        <f>IFERROR(VLOOKUP(ROWS($Z$2:Z3125),K3125:$L$6000,2,0),"")</f>
        <v/>
      </c>
      <c r="AA3125" t="str">
        <f>IFERROR(VLOOKUP(ROWS($AA$2:AA3125),K3125:$M$6000,3,0),"")</f>
        <v/>
      </c>
    </row>
    <row r="3126" spans="11:27" customFormat="1">
      <c r="K3126">
        <f>IF(ISNUMBER(SEARCH($A$3,L3126)),MAX($K$1:K3125)+1,0)</f>
        <v>0</v>
      </c>
      <c r="L3126" t="s">
        <v>1974</v>
      </c>
      <c r="M3126" t="s">
        <v>1973</v>
      </c>
      <c r="Z3126" s="32" t="str">
        <f>IFERROR(VLOOKUP(ROWS($Z$2:Z3126),K3126:$L$6000,2,0),"")</f>
        <v/>
      </c>
      <c r="AA3126" t="str">
        <f>IFERROR(VLOOKUP(ROWS($AA$2:AA3126),K3126:$M$6000,3,0),"")</f>
        <v/>
      </c>
    </row>
    <row r="3127" spans="11:27" customFormat="1">
      <c r="K3127">
        <f>IF(ISNUMBER(SEARCH($A$3,L3127)),MAX($K$1:K3126)+1,0)</f>
        <v>0</v>
      </c>
      <c r="L3127" t="s">
        <v>1971</v>
      </c>
      <c r="M3127" t="s">
        <v>1972</v>
      </c>
      <c r="Z3127" s="32" t="str">
        <f>IFERROR(VLOOKUP(ROWS($Z$2:Z3127),K3127:$L$6000,2,0),"")</f>
        <v/>
      </c>
      <c r="AA3127" t="str">
        <f>IFERROR(VLOOKUP(ROWS($AA$2:AA3127),K3127:$M$6000,3,0),"")</f>
        <v/>
      </c>
    </row>
    <row r="3128" spans="11:27" customFormat="1">
      <c r="K3128">
        <f>IF(ISNUMBER(SEARCH($A$3,L3128)),MAX($K$1:K3127)+1,0)</f>
        <v>0</v>
      </c>
      <c r="L3128" t="s">
        <v>1971</v>
      </c>
      <c r="M3128" t="s">
        <v>1970</v>
      </c>
      <c r="Z3128" s="32" t="str">
        <f>IFERROR(VLOOKUP(ROWS($Z$2:Z3128),K3128:$L$6000,2,0),"")</f>
        <v/>
      </c>
      <c r="AA3128" t="str">
        <f>IFERROR(VLOOKUP(ROWS($AA$2:AA3128),K3128:$M$6000,3,0),"")</f>
        <v/>
      </c>
    </row>
    <row r="3129" spans="11:27" customFormat="1">
      <c r="K3129">
        <f>IF(ISNUMBER(SEARCH($A$3,L3129)),MAX($K$1:K3128)+1,0)</f>
        <v>0</v>
      </c>
      <c r="L3129" t="s">
        <v>1968</v>
      </c>
      <c r="M3129" t="s">
        <v>1969</v>
      </c>
      <c r="Z3129" s="32" t="str">
        <f>IFERROR(VLOOKUP(ROWS($Z$2:Z3129),K3129:$L$6000,2,0),"")</f>
        <v/>
      </c>
      <c r="AA3129" t="str">
        <f>IFERROR(VLOOKUP(ROWS($AA$2:AA3129),K3129:$M$6000,3,0),"")</f>
        <v/>
      </c>
    </row>
    <row r="3130" spans="11:27" customFormat="1">
      <c r="K3130">
        <f>IF(ISNUMBER(SEARCH($A$3,L3130)),MAX($K$1:K3129)+1,0)</f>
        <v>0</v>
      </c>
      <c r="L3130" t="s">
        <v>1968</v>
      </c>
      <c r="M3130" t="s">
        <v>1967</v>
      </c>
      <c r="Z3130" s="32" t="str">
        <f>IFERROR(VLOOKUP(ROWS($Z$2:Z3130),K3130:$L$6000,2,0),"")</f>
        <v/>
      </c>
      <c r="AA3130" t="str">
        <f>IFERROR(VLOOKUP(ROWS($AA$2:AA3130),K3130:$M$6000,3,0),"")</f>
        <v/>
      </c>
    </row>
    <row r="3131" spans="11:27" customFormat="1">
      <c r="K3131">
        <f>IF(ISNUMBER(SEARCH($A$3,L3131)),MAX($K$1:K3130)+1,0)</f>
        <v>0</v>
      </c>
      <c r="L3131" t="s">
        <v>1965</v>
      </c>
      <c r="M3131" t="s">
        <v>1966</v>
      </c>
      <c r="Z3131" s="32" t="str">
        <f>IFERROR(VLOOKUP(ROWS($Z$2:Z3131),K3131:$L$6000,2,0),"")</f>
        <v/>
      </c>
      <c r="AA3131" t="str">
        <f>IFERROR(VLOOKUP(ROWS($AA$2:AA3131),K3131:$M$6000,3,0),"")</f>
        <v/>
      </c>
    </row>
    <row r="3132" spans="11:27" customFormat="1">
      <c r="K3132">
        <f>IF(ISNUMBER(SEARCH($A$3,L3132)),MAX($K$1:K3131)+1,0)</f>
        <v>0</v>
      </c>
      <c r="L3132" t="s">
        <v>1965</v>
      </c>
      <c r="M3132" t="s">
        <v>1964</v>
      </c>
      <c r="Z3132" s="32" t="str">
        <f>IFERROR(VLOOKUP(ROWS($Z$2:Z3132),K3132:$L$6000,2,0),"")</f>
        <v/>
      </c>
      <c r="AA3132" t="str">
        <f>IFERROR(VLOOKUP(ROWS($AA$2:AA3132),K3132:$M$6000,3,0),"")</f>
        <v/>
      </c>
    </row>
    <row r="3133" spans="11:27" customFormat="1">
      <c r="K3133">
        <f>IF(ISNUMBER(SEARCH($A$3,L3133)),MAX($K$1:K3132)+1,0)</f>
        <v>0</v>
      </c>
      <c r="L3133" t="s">
        <v>1963</v>
      </c>
      <c r="M3133" t="s">
        <v>1962</v>
      </c>
      <c r="Z3133" s="32" t="str">
        <f>IFERROR(VLOOKUP(ROWS($Z$2:Z3133),K3133:$L$6000,2,0),"")</f>
        <v/>
      </c>
      <c r="AA3133" t="str">
        <f>IFERROR(VLOOKUP(ROWS($AA$2:AA3133),K3133:$M$6000,3,0),"")</f>
        <v/>
      </c>
    </row>
    <row r="3134" spans="11:27" customFormat="1">
      <c r="K3134">
        <f>IF(ISNUMBER(SEARCH($A$3,L3134)),MAX($K$1:K3133)+1,0)</f>
        <v>0</v>
      </c>
      <c r="L3134" t="s">
        <v>1961</v>
      </c>
      <c r="M3134" t="s">
        <v>1960</v>
      </c>
      <c r="Z3134" s="32" t="str">
        <f>IFERROR(VLOOKUP(ROWS($Z$2:Z3134),K3134:$L$6000,2,0),"")</f>
        <v/>
      </c>
      <c r="AA3134" t="str">
        <f>IFERROR(VLOOKUP(ROWS($AA$2:AA3134),K3134:$M$6000,3,0),"")</f>
        <v/>
      </c>
    </row>
    <row r="3135" spans="11:27" customFormat="1">
      <c r="K3135">
        <f>IF(ISNUMBER(SEARCH($A$3,L3135)),MAX($K$1:K3134)+1,0)</f>
        <v>0</v>
      </c>
      <c r="L3135" t="s">
        <v>1959</v>
      </c>
      <c r="M3135" t="s">
        <v>1958</v>
      </c>
      <c r="Z3135" s="32" t="str">
        <f>IFERROR(VLOOKUP(ROWS($Z$2:Z3135),K3135:$L$6000,2,0),"")</f>
        <v/>
      </c>
      <c r="AA3135" t="str">
        <f>IFERROR(VLOOKUP(ROWS($AA$2:AA3135),K3135:$M$6000,3,0),"")</f>
        <v/>
      </c>
    </row>
    <row r="3136" spans="11:27" customFormat="1">
      <c r="K3136">
        <f>IF(ISNUMBER(SEARCH($A$3,L3136)),MAX($K$1:K3135)+1,0)</f>
        <v>0</v>
      </c>
      <c r="L3136" t="s">
        <v>1956</v>
      </c>
      <c r="M3136" t="s">
        <v>1957</v>
      </c>
      <c r="Z3136" s="32" t="str">
        <f>IFERROR(VLOOKUP(ROWS($Z$2:Z3136),K3136:$L$6000,2,0),"")</f>
        <v/>
      </c>
      <c r="AA3136" t="str">
        <f>IFERROR(VLOOKUP(ROWS($AA$2:AA3136),K3136:$M$6000,3,0),"")</f>
        <v/>
      </c>
    </row>
    <row r="3137" spans="11:27" customFormat="1">
      <c r="K3137">
        <f>IF(ISNUMBER(SEARCH($A$3,L3137)),MAX($K$1:K3136)+1,0)</f>
        <v>0</v>
      </c>
      <c r="L3137" t="s">
        <v>1956</v>
      </c>
      <c r="M3137" t="s">
        <v>1955</v>
      </c>
      <c r="Z3137" s="32" t="str">
        <f>IFERROR(VLOOKUP(ROWS($Z$2:Z3137),K3137:$L$6000,2,0),"")</f>
        <v/>
      </c>
      <c r="AA3137" t="str">
        <f>IFERROR(VLOOKUP(ROWS($AA$2:AA3137),K3137:$M$6000,3,0),"")</f>
        <v/>
      </c>
    </row>
    <row r="3138" spans="11:27" customFormat="1">
      <c r="K3138">
        <f>IF(ISNUMBER(SEARCH($A$3,L3138)),MAX($K$1:K3137)+1,0)</f>
        <v>0</v>
      </c>
      <c r="L3138" t="s">
        <v>1954</v>
      </c>
      <c r="M3138" t="s">
        <v>1953</v>
      </c>
      <c r="Z3138" s="32" t="str">
        <f>IFERROR(VLOOKUP(ROWS($Z$2:Z3138),K3138:$L$6000,2,0),"")</f>
        <v/>
      </c>
      <c r="AA3138" t="str">
        <f>IFERROR(VLOOKUP(ROWS($AA$2:AA3138),K3138:$M$6000,3,0),"")</f>
        <v/>
      </c>
    </row>
    <row r="3139" spans="11:27" customFormat="1">
      <c r="K3139">
        <f>IF(ISNUMBER(SEARCH($A$3,L3139)),MAX($K$1:K3138)+1,0)</f>
        <v>0</v>
      </c>
      <c r="L3139" t="s">
        <v>1952</v>
      </c>
      <c r="M3139" t="s">
        <v>1951</v>
      </c>
      <c r="Z3139" s="32" t="str">
        <f>IFERROR(VLOOKUP(ROWS($Z$2:Z3139),K3139:$L$6000,2,0),"")</f>
        <v/>
      </c>
      <c r="AA3139" t="str">
        <f>IFERROR(VLOOKUP(ROWS($AA$2:AA3139),K3139:$M$6000,3,0),"")</f>
        <v/>
      </c>
    </row>
    <row r="3140" spans="11:27" customFormat="1">
      <c r="K3140">
        <f>IF(ISNUMBER(SEARCH($A$3,L3140)),MAX($K$1:K3139)+1,0)</f>
        <v>0</v>
      </c>
      <c r="L3140" t="s">
        <v>1949</v>
      </c>
      <c r="M3140" t="s">
        <v>1950</v>
      </c>
      <c r="Z3140" s="32" t="str">
        <f>IFERROR(VLOOKUP(ROWS($Z$2:Z3140),K3140:$L$6000,2,0),"")</f>
        <v/>
      </c>
      <c r="AA3140" t="str">
        <f>IFERROR(VLOOKUP(ROWS($AA$2:AA3140),K3140:$M$6000,3,0),"")</f>
        <v/>
      </c>
    </row>
    <row r="3141" spans="11:27" customFormat="1">
      <c r="K3141">
        <f>IF(ISNUMBER(SEARCH($A$3,L3141)),MAX($K$1:K3140)+1,0)</f>
        <v>0</v>
      </c>
      <c r="L3141" t="s">
        <v>1949</v>
      </c>
      <c r="M3141" t="s">
        <v>1948</v>
      </c>
      <c r="Z3141" s="32" t="str">
        <f>IFERROR(VLOOKUP(ROWS($Z$2:Z3141),K3141:$L$6000,2,0),"")</f>
        <v/>
      </c>
      <c r="AA3141" t="str">
        <f>IFERROR(VLOOKUP(ROWS($AA$2:AA3141),K3141:$M$6000,3,0),"")</f>
        <v/>
      </c>
    </row>
    <row r="3142" spans="11:27" customFormat="1">
      <c r="K3142">
        <f>IF(ISNUMBER(SEARCH($A$3,L3142)),MAX($K$1:K3141)+1,0)</f>
        <v>0</v>
      </c>
      <c r="L3142" t="s">
        <v>1947</v>
      </c>
      <c r="M3142" t="s">
        <v>1946</v>
      </c>
      <c r="Z3142" s="32" t="str">
        <f>IFERROR(VLOOKUP(ROWS($Z$2:Z3142),K3142:$L$6000,2,0),"")</f>
        <v/>
      </c>
      <c r="AA3142" t="str">
        <f>IFERROR(VLOOKUP(ROWS($AA$2:AA3142),K3142:$M$6000,3,0),"")</f>
        <v/>
      </c>
    </row>
    <row r="3143" spans="11:27" customFormat="1">
      <c r="K3143">
        <f>IF(ISNUMBER(SEARCH($A$3,L3143)),MAX($K$1:K3142)+1,0)</f>
        <v>0</v>
      </c>
      <c r="L3143" t="s">
        <v>1945</v>
      </c>
      <c r="M3143" t="s">
        <v>1944</v>
      </c>
      <c r="Z3143" s="32" t="str">
        <f>IFERROR(VLOOKUP(ROWS($Z$2:Z3143),K3143:$L$6000,2,0),"")</f>
        <v/>
      </c>
      <c r="AA3143" t="str">
        <f>IFERROR(VLOOKUP(ROWS($AA$2:AA3143),K3143:$M$6000,3,0),"")</f>
        <v/>
      </c>
    </row>
    <row r="3144" spans="11:27" customFormat="1">
      <c r="K3144">
        <f>IF(ISNUMBER(SEARCH($A$3,L3144)),MAX($K$1:K3143)+1,0)</f>
        <v>0</v>
      </c>
      <c r="L3144" t="s">
        <v>1943</v>
      </c>
      <c r="M3144" t="s">
        <v>1942</v>
      </c>
      <c r="Z3144" s="32" t="str">
        <f>IFERROR(VLOOKUP(ROWS($Z$2:Z3144),K3144:$L$6000,2,0),"")</f>
        <v/>
      </c>
      <c r="AA3144" t="str">
        <f>IFERROR(VLOOKUP(ROWS($AA$2:AA3144),K3144:$M$6000,3,0),"")</f>
        <v/>
      </c>
    </row>
    <row r="3145" spans="11:27" customFormat="1">
      <c r="K3145">
        <f>IF(ISNUMBER(SEARCH($A$3,L3145)),MAX($K$1:K3144)+1,0)</f>
        <v>0</v>
      </c>
      <c r="L3145" t="s">
        <v>1941</v>
      </c>
      <c r="M3145" t="s">
        <v>1940</v>
      </c>
      <c r="Z3145" s="32" t="str">
        <f>IFERROR(VLOOKUP(ROWS($Z$2:Z3145),K3145:$L$6000,2,0),"")</f>
        <v/>
      </c>
      <c r="AA3145" t="str">
        <f>IFERROR(VLOOKUP(ROWS($AA$2:AA3145),K3145:$M$6000,3,0),"")</f>
        <v/>
      </c>
    </row>
    <row r="3146" spans="11:27" customFormat="1">
      <c r="K3146">
        <f>IF(ISNUMBER(SEARCH($A$3,L3146)),MAX($K$1:K3145)+1,0)</f>
        <v>0</v>
      </c>
      <c r="L3146" t="s">
        <v>1939</v>
      </c>
      <c r="M3146" t="s">
        <v>1938</v>
      </c>
      <c r="Z3146" s="32" t="str">
        <f>IFERROR(VLOOKUP(ROWS($Z$2:Z3146),K3146:$L$6000,2,0),"")</f>
        <v/>
      </c>
      <c r="AA3146" t="str">
        <f>IFERROR(VLOOKUP(ROWS($AA$2:AA3146),K3146:$M$6000,3,0),"")</f>
        <v/>
      </c>
    </row>
    <row r="3147" spans="11:27" customFormat="1">
      <c r="K3147">
        <f>IF(ISNUMBER(SEARCH($A$3,L3147)),MAX($K$1:K3146)+1,0)</f>
        <v>0</v>
      </c>
      <c r="L3147" t="s">
        <v>1937</v>
      </c>
      <c r="M3147" t="s">
        <v>1936</v>
      </c>
      <c r="Z3147" s="32" t="str">
        <f>IFERROR(VLOOKUP(ROWS($Z$2:Z3147),K3147:$L$6000,2,0),"")</f>
        <v/>
      </c>
      <c r="AA3147" t="str">
        <f>IFERROR(VLOOKUP(ROWS($AA$2:AA3147),K3147:$M$6000,3,0),"")</f>
        <v/>
      </c>
    </row>
    <row r="3148" spans="11:27" customFormat="1">
      <c r="K3148">
        <f>IF(ISNUMBER(SEARCH($A$3,L3148)),MAX($K$1:K3147)+1,0)</f>
        <v>0</v>
      </c>
      <c r="L3148" t="s">
        <v>1934</v>
      </c>
      <c r="M3148" t="s">
        <v>1935</v>
      </c>
      <c r="Z3148" s="32" t="str">
        <f>IFERROR(VLOOKUP(ROWS($Z$2:Z3148),K3148:$L$6000,2,0),"")</f>
        <v/>
      </c>
      <c r="AA3148" t="str">
        <f>IFERROR(VLOOKUP(ROWS($AA$2:AA3148),K3148:$M$6000,3,0),"")</f>
        <v/>
      </c>
    </row>
    <row r="3149" spans="11:27" customFormat="1">
      <c r="K3149">
        <f>IF(ISNUMBER(SEARCH($A$3,L3149)),MAX($K$1:K3148)+1,0)</f>
        <v>0</v>
      </c>
      <c r="L3149" t="s">
        <v>1934</v>
      </c>
      <c r="M3149" t="s">
        <v>1933</v>
      </c>
      <c r="Z3149" s="32" t="str">
        <f>IFERROR(VLOOKUP(ROWS($Z$2:Z3149),K3149:$L$6000,2,0),"")</f>
        <v/>
      </c>
      <c r="AA3149" t="str">
        <f>IFERROR(VLOOKUP(ROWS($AA$2:AA3149),K3149:$M$6000,3,0),"")</f>
        <v/>
      </c>
    </row>
    <row r="3150" spans="11:27" customFormat="1">
      <c r="K3150">
        <f>IF(ISNUMBER(SEARCH($A$3,L3150)),MAX($K$1:K3149)+1,0)</f>
        <v>0</v>
      </c>
      <c r="L3150" t="s">
        <v>1931</v>
      </c>
      <c r="M3150" t="s">
        <v>1932</v>
      </c>
      <c r="Z3150" s="32" t="str">
        <f>IFERROR(VLOOKUP(ROWS($Z$2:Z3150),K3150:$L$6000,2,0),"")</f>
        <v/>
      </c>
      <c r="AA3150" t="str">
        <f>IFERROR(VLOOKUP(ROWS($AA$2:AA3150),K3150:$M$6000,3,0),"")</f>
        <v/>
      </c>
    </row>
    <row r="3151" spans="11:27" customFormat="1">
      <c r="K3151">
        <f>IF(ISNUMBER(SEARCH($A$3,L3151)),MAX($K$1:K3150)+1,0)</f>
        <v>0</v>
      </c>
      <c r="L3151" t="s">
        <v>1931</v>
      </c>
      <c r="M3151" t="s">
        <v>1930</v>
      </c>
      <c r="Z3151" s="32" t="str">
        <f>IFERROR(VLOOKUP(ROWS($Z$2:Z3151),K3151:$L$6000,2,0),"")</f>
        <v/>
      </c>
      <c r="AA3151" t="str">
        <f>IFERROR(VLOOKUP(ROWS($AA$2:AA3151),K3151:$M$6000,3,0),"")</f>
        <v/>
      </c>
    </row>
    <row r="3152" spans="11:27" customFormat="1">
      <c r="K3152">
        <f>IF(ISNUMBER(SEARCH($A$3,L3152)),MAX($K$1:K3151)+1,0)</f>
        <v>0</v>
      </c>
      <c r="L3152" t="s">
        <v>1929</v>
      </c>
      <c r="M3152" t="s">
        <v>1928</v>
      </c>
      <c r="Z3152" s="32" t="str">
        <f>IFERROR(VLOOKUP(ROWS($Z$2:Z3152),K3152:$L$6000,2,0),"")</f>
        <v/>
      </c>
      <c r="AA3152" t="str">
        <f>IFERROR(VLOOKUP(ROWS($AA$2:AA3152),K3152:$M$6000,3,0),"")</f>
        <v/>
      </c>
    </row>
    <row r="3153" spans="11:27" customFormat="1">
      <c r="K3153">
        <f>IF(ISNUMBER(SEARCH($A$3,L3153)),MAX($K$1:K3152)+1,0)</f>
        <v>0</v>
      </c>
      <c r="L3153" t="s">
        <v>1927</v>
      </c>
      <c r="M3153" t="s">
        <v>1926</v>
      </c>
      <c r="Z3153" s="32" t="str">
        <f>IFERROR(VLOOKUP(ROWS($Z$2:Z3153),K3153:$L$6000,2,0),"")</f>
        <v/>
      </c>
      <c r="AA3153" t="str">
        <f>IFERROR(VLOOKUP(ROWS($AA$2:AA3153),K3153:$M$6000,3,0),"")</f>
        <v/>
      </c>
    </row>
    <row r="3154" spans="11:27" customFormat="1">
      <c r="K3154">
        <f>IF(ISNUMBER(SEARCH($A$3,L3154)),MAX($K$1:K3153)+1,0)</f>
        <v>0</v>
      </c>
      <c r="L3154" t="s">
        <v>1925</v>
      </c>
      <c r="M3154" t="s">
        <v>1924</v>
      </c>
      <c r="Z3154" s="32" t="str">
        <f>IFERROR(VLOOKUP(ROWS($Z$2:Z3154),K3154:$L$6000,2,0),"")</f>
        <v/>
      </c>
      <c r="AA3154" t="str">
        <f>IFERROR(VLOOKUP(ROWS($AA$2:AA3154),K3154:$M$6000,3,0),"")</f>
        <v/>
      </c>
    </row>
    <row r="3155" spans="11:27" customFormat="1">
      <c r="K3155">
        <f>IF(ISNUMBER(SEARCH($A$3,L3155)),MAX($K$1:K3154)+1,0)</f>
        <v>0</v>
      </c>
      <c r="L3155" t="s">
        <v>1922</v>
      </c>
      <c r="M3155" t="s">
        <v>1923</v>
      </c>
      <c r="Z3155" s="32" t="str">
        <f>IFERROR(VLOOKUP(ROWS($Z$2:Z3155),K3155:$L$6000,2,0),"")</f>
        <v/>
      </c>
      <c r="AA3155" t="str">
        <f>IFERROR(VLOOKUP(ROWS($AA$2:AA3155),K3155:$M$6000,3,0),"")</f>
        <v/>
      </c>
    </row>
    <row r="3156" spans="11:27" customFormat="1">
      <c r="K3156">
        <f>IF(ISNUMBER(SEARCH($A$3,L3156)),MAX($K$1:K3155)+1,0)</f>
        <v>0</v>
      </c>
      <c r="L3156" t="s">
        <v>1922</v>
      </c>
      <c r="M3156" t="s">
        <v>1921</v>
      </c>
      <c r="Z3156" s="32" t="str">
        <f>IFERROR(VLOOKUP(ROWS($Z$2:Z3156),K3156:$L$6000,2,0),"")</f>
        <v/>
      </c>
      <c r="AA3156" t="str">
        <f>IFERROR(VLOOKUP(ROWS($AA$2:AA3156),K3156:$M$6000,3,0),"")</f>
        <v/>
      </c>
    </row>
    <row r="3157" spans="11:27" customFormat="1">
      <c r="K3157">
        <f>IF(ISNUMBER(SEARCH($A$3,L3157)),MAX($K$1:K3156)+1,0)</f>
        <v>0</v>
      </c>
      <c r="L3157" t="s">
        <v>1920</v>
      </c>
      <c r="M3157" t="s">
        <v>1919</v>
      </c>
      <c r="Z3157" s="32" t="str">
        <f>IFERROR(VLOOKUP(ROWS($Z$2:Z3157),K3157:$L$6000,2,0),"")</f>
        <v/>
      </c>
      <c r="AA3157" t="str">
        <f>IFERROR(VLOOKUP(ROWS($AA$2:AA3157),K3157:$M$6000,3,0),"")</f>
        <v/>
      </c>
    </row>
    <row r="3158" spans="11:27" customFormat="1">
      <c r="K3158">
        <f>IF(ISNUMBER(SEARCH($A$3,L3158)),MAX($K$1:K3157)+1,0)</f>
        <v>0</v>
      </c>
      <c r="L3158" t="s">
        <v>1918</v>
      </c>
      <c r="M3158" t="s">
        <v>1917</v>
      </c>
      <c r="Z3158" s="32" t="str">
        <f>IFERROR(VLOOKUP(ROWS($Z$2:Z3158),K3158:$L$6000,2,0),"")</f>
        <v/>
      </c>
      <c r="AA3158" t="str">
        <f>IFERROR(VLOOKUP(ROWS($AA$2:AA3158),K3158:$M$6000,3,0),"")</f>
        <v/>
      </c>
    </row>
    <row r="3159" spans="11:27" customFormat="1">
      <c r="K3159">
        <f>IF(ISNUMBER(SEARCH($A$3,L3159)),MAX($K$1:K3158)+1,0)</f>
        <v>0</v>
      </c>
      <c r="L3159" t="s">
        <v>1915</v>
      </c>
      <c r="M3159" t="s">
        <v>1916</v>
      </c>
      <c r="Z3159" s="32" t="str">
        <f>IFERROR(VLOOKUP(ROWS($Z$2:Z3159),K3159:$L$6000,2,0),"")</f>
        <v/>
      </c>
      <c r="AA3159" t="str">
        <f>IFERROR(VLOOKUP(ROWS($AA$2:AA3159),K3159:$M$6000,3,0),"")</f>
        <v/>
      </c>
    </row>
    <row r="3160" spans="11:27" customFormat="1">
      <c r="K3160">
        <f>IF(ISNUMBER(SEARCH($A$3,L3160)),MAX($K$1:K3159)+1,0)</f>
        <v>0</v>
      </c>
      <c r="L3160" t="s">
        <v>1915</v>
      </c>
      <c r="M3160" t="s">
        <v>1914</v>
      </c>
      <c r="Z3160" s="32" t="str">
        <f>IFERROR(VLOOKUP(ROWS($Z$2:Z3160),K3160:$L$6000,2,0),"")</f>
        <v/>
      </c>
      <c r="AA3160" t="str">
        <f>IFERROR(VLOOKUP(ROWS($AA$2:AA3160),K3160:$M$6000,3,0),"")</f>
        <v/>
      </c>
    </row>
    <row r="3161" spans="11:27" customFormat="1">
      <c r="K3161">
        <f>IF(ISNUMBER(SEARCH($A$3,L3161)),MAX($K$1:K3160)+1,0)</f>
        <v>0</v>
      </c>
      <c r="L3161" t="s">
        <v>1913</v>
      </c>
      <c r="M3161" t="s">
        <v>1912</v>
      </c>
      <c r="Z3161" s="32" t="str">
        <f>IFERROR(VLOOKUP(ROWS($Z$2:Z3161),K3161:$L$6000,2,0),"")</f>
        <v/>
      </c>
      <c r="AA3161" t="str">
        <f>IFERROR(VLOOKUP(ROWS($AA$2:AA3161),K3161:$M$6000,3,0),"")</f>
        <v/>
      </c>
    </row>
    <row r="3162" spans="11:27" customFormat="1">
      <c r="K3162">
        <f>IF(ISNUMBER(SEARCH($A$3,L3162)),MAX($K$1:K3161)+1,0)</f>
        <v>0</v>
      </c>
      <c r="L3162" t="s">
        <v>1911</v>
      </c>
      <c r="M3162" t="s">
        <v>1910</v>
      </c>
      <c r="Z3162" s="32" t="str">
        <f>IFERROR(VLOOKUP(ROWS($Z$2:Z3162),K3162:$L$6000,2,0),"")</f>
        <v/>
      </c>
      <c r="AA3162" t="str">
        <f>IFERROR(VLOOKUP(ROWS($AA$2:AA3162),K3162:$M$6000,3,0),"")</f>
        <v/>
      </c>
    </row>
    <row r="3163" spans="11:27" customFormat="1">
      <c r="K3163">
        <f>IF(ISNUMBER(SEARCH($A$3,L3163)),MAX($K$1:K3162)+1,0)</f>
        <v>0</v>
      </c>
      <c r="L3163" t="s">
        <v>1909</v>
      </c>
      <c r="M3163" t="s">
        <v>1908</v>
      </c>
      <c r="Z3163" s="32" t="str">
        <f>IFERROR(VLOOKUP(ROWS($Z$2:Z3163),K3163:$L$6000,2,0),"")</f>
        <v/>
      </c>
      <c r="AA3163" t="str">
        <f>IFERROR(VLOOKUP(ROWS($AA$2:AA3163),K3163:$M$6000,3,0),"")</f>
        <v/>
      </c>
    </row>
    <row r="3164" spans="11:27" customFormat="1">
      <c r="K3164">
        <f>IF(ISNUMBER(SEARCH($A$3,L3164)),MAX($K$1:K3163)+1,0)</f>
        <v>0</v>
      </c>
      <c r="L3164" t="s">
        <v>1907</v>
      </c>
      <c r="M3164" t="s">
        <v>1906</v>
      </c>
      <c r="Z3164" s="32" t="str">
        <f>IFERROR(VLOOKUP(ROWS($Z$2:Z3164),K3164:$L$6000,2,0),"")</f>
        <v/>
      </c>
      <c r="AA3164" t="str">
        <f>IFERROR(VLOOKUP(ROWS($AA$2:AA3164),K3164:$M$6000,3,0),"")</f>
        <v/>
      </c>
    </row>
    <row r="3165" spans="11:27" customFormat="1">
      <c r="K3165">
        <f>IF(ISNUMBER(SEARCH($A$3,L3165)),MAX($K$1:K3164)+1,0)</f>
        <v>0</v>
      </c>
      <c r="L3165" t="s">
        <v>1905</v>
      </c>
      <c r="M3165" t="s">
        <v>1904</v>
      </c>
      <c r="Z3165" s="32" t="str">
        <f>IFERROR(VLOOKUP(ROWS($Z$2:Z3165),K3165:$L$6000,2,0),"")</f>
        <v/>
      </c>
      <c r="AA3165" t="str">
        <f>IFERROR(VLOOKUP(ROWS($AA$2:AA3165),K3165:$M$6000,3,0),"")</f>
        <v/>
      </c>
    </row>
    <row r="3166" spans="11:27" customFormat="1">
      <c r="K3166">
        <f>IF(ISNUMBER(SEARCH($A$3,L3166)),MAX($K$1:K3165)+1,0)</f>
        <v>0</v>
      </c>
      <c r="L3166" t="s">
        <v>1903</v>
      </c>
      <c r="M3166" t="s">
        <v>1902</v>
      </c>
      <c r="Z3166" s="32" t="str">
        <f>IFERROR(VLOOKUP(ROWS($Z$2:Z3166),K3166:$L$6000,2,0),"")</f>
        <v/>
      </c>
      <c r="AA3166" t="str">
        <f>IFERROR(VLOOKUP(ROWS($AA$2:AA3166),K3166:$M$6000,3,0),"")</f>
        <v/>
      </c>
    </row>
    <row r="3167" spans="11:27" customFormat="1">
      <c r="K3167">
        <f>IF(ISNUMBER(SEARCH($A$3,L3167)),MAX($K$1:K3166)+1,0)</f>
        <v>0</v>
      </c>
      <c r="L3167" t="s">
        <v>1900</v>
      </c>
      <c r="M3167" t="s">
        <v>1901</v>
      </c>
      <c r="Z3167" s="32" t="str">
        <f>IFERROR(VLOOKUP(ROWS($Z$2:Z3167),K3167:$L$6000,2,0),"")</f>
        <v/>
      </c>
      <c r="AA3167" t="str">
        <f>IFERROR(VLOOKUP(ROWS($AA$2:AA3167),K3167:$M$6000,3,0),"")</f>
        <v/>
      </c>
    </row>
    <row r="3168" spans="11:27" customFormat="1">
      <c r="K3168">
        <f>IF(ISNUMBER(SEARCH($A$3,L3168)),MAX($K$1:K3167)+1,0)</f>
        <v>0</v>
      </c>
      <c r="L3168" t="s">
        <v>1900</v>
      </c>
      <c r="M3168" t="s">
        <v>1899</v>
      </c>
      <c r="Z3168" s="32" t="str">
        <f>IFERROR(VLOOKUP(ROWS($Z$2:Z3168),K3168:$L$6000,2,0),"")</f>
        <v/>
      </c>
      <c r="AA3168" t="str">
        <f>IFERROR(VLOOKUP(ROWS($AA$2:AA3168),K3168:$M$6000,3,0),"")</f>
        <v/>
      </c>
    </row>
    <row r="3169" spans="11:27" customFormat="1">
      <c r="K3169">
        <f>IF(ISNUMBER(SEARCH($A$3,L3169)),MAX($K$1:K3168)+1,0)</f>
        <v>0</v>
      </c>
      <c r="L3169" t="s">
        <v>1898</v>
      </c>
      <c r="M3169" t="s">
        <v>1897</v>
      </c>
      <c r="Z3169" s="32" t="str">
        <f>IFERROR(VLOOKUP(ROWS($Z$2:Z3169),K3169:$L$6000,2,0),"")</f>
        <v/>
      </c>
      <c r="AA3169" t="str">
        <f>IFERROR(VLOOKUP(ROWS($AA$2:AA3169),K3169:$M$6000,3,0),"")</f>
        <v/>
      </c>
    </row>
    <row r="3170" spans="11:27" customFormat="1">
      <c r="K3170">
        <f>IF(ISNUMBER(SEARCH($A$3,L3170)),MAX($K$1:K3169)+1,0)</f>
        <v>0</v>
      </c>
      <c r="L3170" t="s">
        <v>1896</v>
      </c>
      <c r="M3170" t="s">
        <v>1895</v>
      </c>
      <c r="Z3170" s="32" t="str">
        <f>IFERROR(VLOOKUP(ROWS($Z$2:Z3170),K3170:$L$6000,2,0),"")</f>
        <v/>
      </c>
      <c r="AA3170" t="str">
        <f>IFERROR(VLOOKUP(ROWS($AA$2:AA3170),K3170:$M$6000,3,0),"")</f>
        <v/>
      </c>
    </row>
    <row r="3171" spans="11:27" customFormat="1">
      <c r="K3171">
        <f>IF(ISNUMBER(SEARCH($A$3,L3171)),MAX($K$1:K3170)+1,0)</f>
        <v>0</v>
      </c>
      <c r="L3171" t="s">
        <v>1894</v>
      </c>
      <c r="M3171" t="s">
        <v>1893</v>
      </c>
      <c r="Z3171" s="32" t="str">
        <f>IFERROR(VLOOKUP(ROWS($Z$2:Z3171),K3171:$L$6000,2,0),"")</f>
        <v/>
      </c>
      <c r="AA3171" t="str">
        <f>IFERROR(VLOOKUP(ROWS($AA$2:AA3171),K3171:$M$6000,3,0),"")</f>
        <v/>
      </c>
    </row>
    <row r="3172" spans="11:27" customFormat="1">
      <c r="K3172">
        <f>IF(ISNUMBER(SEARCH($A$3,L3172)),MAX($K$1:K3171)+1,0)</f>
        <v>0</v>
      </c>
      <c r="L3172" t="s">
        <v>1892</v>
      </c>
      <c r="M3172" t="s">
        <v>1891</v>
      </c>
      <c r="Z3172" s="32" t="str">
        <f>IFERROR(VLOOKUP(ROWS($Z$2:Z3172),K3172:$L$6000,2,0),"")</f>
        <v/>
      </c>
      <c r="AA3172" t="str">
        <f>IFERROR(VLOOKUP(ROWS($AA$2:AA3172),K3172:$M$6000,3,0),"")</f>
        <v/>
      </c>
    </row>
    <row r="3173" spans="11:27" customFormat="1">
      <c r="K3173">
        <f>IF(ISNUMBER(SEARCH($A$3,L3173)),MAX($K$1:K3172)+1,0)</f>
        <v>0</v>
      </c>
      <c r="L3173" t="s">
        <v>1890</v>
      </c>
      <c r="M3173" t="s">
        <v>1889</v>
      </c>
      <c r="Z3173" s="32" t="str">
        <f>IFERROR(VLOOKUP(ROWS($Z$2:Z3173),K3173:$L$6000,2,0),"")</f>
        <v/>
      </c>
      <c r="AA3173" t="str">
        <f>IFERROR(VLOOKUP(ROWS($AA$2:AA3173),K3173:$M$6000,3,0),"")</f>
        <v/>
      </c>
    </row>
    <row r="3174" spans="11:27" customFormat="1">
      <c r="K3174">
        <f>IF(ISNUMBER(SEARCH($A$3,L3174)),MAX($K$1:K3173)+1,0)</f>
        <v>0</v>
      </c>
      <c r="L3174" t="s">
        <v>1888</v>
      </c>
      <c r="M3174" t="s">
        <v>1887</v>
      </c>
      <c r="Z3174" s="32" t="str">
        <f>IFERROR(VLOOKUP(ROWS($Z$2:Z3174),K3174:$L$6000,2,0),"")</f>
        <v/>
      </c>
      <c r="AA3174" t="str">
        <f>IFERROR(VLOOKUP(ROWS($AA$2:AA3174),K3174:$M$6000,3,0),"")</f>
        <v/>
      </c>
    </row>
    <row r="3175" spans="11:27" customFormat="1">
      <c r="K3175">
        <f>IF(ISNUMBER(SEARCH($A$3,L3175)),MAX($K$1:K3174)+1,0)</f>
        <v>0</v>
      </c>
      <c r="L3175" t="s">
        <v>1886</v>
      </c>
      <c r="M3175" t="s">
        <v>1885</v>
      </c>
      <c r="Z3175" s="32" t="str">
        <f>IFERROR(VLOOKUP(ROWS($Z$2:Z3175),K3175:$L$6000,2,0),"")</f>
        <v/>
      </c>
      <c r="AA3175" t="str">
        <f>IFERROR(VLOOKUP(ROWS($AA$2:AA3175),K3175:$M$6000,3,0),"")</f>
        <v/>
      </c>
    </row>
    <row r="3176" spans="11:27" customFormat="1">
      <c r="K3176">
        <f>IF(ISNUMBER(SEARCH($A$3,L3176)),MAX($K$1:K3175)+1,0)</f>
        <v>0</v>
      </c>
      <c r="L3176" t="s">
        <v>1884</v>
      </c>
      <c r="M3176" t="s">
        <v>1883</v>
      </c>
      <c r="Z3176" s="32" t="str">
        <f>IFERROR(VLOOKUP(ROWS($Z$2:Z3176),K3176:$L$6000,2,0),"")</f>
        <v/>
      </c>
      <c r="AA3176" t="str">
        <f>IFERROR(VLOOKUP(ROWS($AA$2:AA3176),K3176:$M$6000,3,0),"")</f>
        <v/>
      </c>
    </row>
    <row r="3177" spans="11:27" customFormat="1">
      <c r="K3177">
        <f>IF(ISNUMBER(SEARCH($A$3,L3177)),MAX($K$1:K3176)+1,0)</f>
        <v>0</v>
      </c>
      <c r="L3177" t="s">
        <v>1882</v>
      </c>
      <c r="M3177" t="s">
        <v>1881</v>
      </c>
      <c r="Z3177" s="32" t="str">
        <f>IFERROR(VLOOKUP(ROWS($Z$2:Z3177),K3177:$L$6000,2,0),"")</f>
        <v/>
      </c>
      <c r="AA3177" t="str">
        <f>IFERROR(VLOOKUP(ROWS($AA$2:AA3177),K3177:$M$6000,3,0),"")</f>
        <v/>
      </c>
    </row>
    <row r="3178" spans="11:27" customFormat="1">
      <c r="K3178">
        <f>IF(ISNUMBER(SEARCH($A$3,L3178)),MAX($K$1:K3177)+1,0)</f>
        <v>0</v>
      </c>
      <c r="L3178" t="s">
        <v>1880</v>
      </c>
      <c r="M3178" t="s">
        <v>1879</v>
      </c>
      <c r="Z3178" s="32" t="str">
        <f>IFERROR(VLOOKUP(ROWS($Z$2:Z3178),K3178:$L$6000,2,0),"")</f>
        <v/>
      </c>
      <c r="AA3178" t="str">
        <f>IFERROR(VLOOKUP(ROWS($AA$2:AA3178),K3178:$M$6000,3,0),"")</f>
        <v/>
      </c>
    </row>
    <row r="3179" spans="11:27" customFormat="1">
      <c r="K3179">
        <f>IF(ISNUMBER(SEARCH($A$3,L3179)),MAX($K$1:K3178)+1,0)</f>
        <v>0</v>
      </c>
      <c r="L3179" t="s">
        <v>1877</v>
      </c>
      <c r="M3179" t="s">
        <v>1878</v>
      </c>
      <c r="Z3179" s="32" t="str">
        <f>IFERROR(VLOOKUP(ROWS($Z$2:Z3179),K3179:$L$6000,2,0),"")</f>
        <v/>
      </c>
      <c r="AA3179" t="str">
        <f>IFERROR(VLOOKUP(ROWS($AA$2:AA3179),K3179:$M$6000,3,0),"")</f>
        <v/>
      </c>
    </row>
    <row r="3180" spans="11:27" customFormat="1">
      <c r="K3180">
        <f>IF(ISNUMBER(SEARCH($A$3,L3180)),MAX($K$1:K3179)+1,0)</f>
        <v>0</v>
      </c>
      <c r="L3180" t="s">
        <v>1877</v>
      </c>
      <c r="M3180" t="s">
        <v>1876</v>
      </c>
      <c r="Z3180" s="32" t="str">
        <f>IFERROR(VLOOKUP(ROWS($Z$2:Z3180),K3180:$L$6000,2,0),"")</f>
        <v/>
      </c>
      <c r="AA3180" t="str">
        <f>IFERROR(VLOOKUP(ROWS($AA$2:AA3180),K3180:$M$6000,3,0),"")</f>
        <v/>
      </c>
    </row>
    <row r="3181" spans="11:27" customFormat="1">
      <c r="K3181">
        <f>IF(ISNUMBER(SEARCH($A$3,L3181)),MAX($K$1:K3180)+1,0)</f>
        <v>0</v>
      </c>
      <c r="L3181" t="s">
        <v>1875</v>
      </c>
      <c r="M3181" t="s">
        <v>1874</v>
      </c>
      <c r="Z3181" s="32" t="str">
        <f>IFERROR(VLOOKUP(ROWS($Z$2:Z3181),K3181:$L$6000,2,0),"")</f>
        <v/>
      </c>
      <c r="AA3181" t="str">
        <f>IFERROR(VLOOKUP(ROWS($AA$2:AA3181),K3181:$M$6000,3,0),"")</f>
        <v/>
      </c>
    </row>
    <row r="3182" spans="11:27" customFormat="1">
      <c r="K3182">
        <f>IF(ISNUMBER(SEARCH($A$3,L3182)),MAX($K$1:K3181)+1,0)</f>
        <v>0</v>
      </c>
      <c r="L3182" t="s">
        <v>1873</v>
      </c>
      <c r="M3182" t="s">
        <v>1872</v>
      </c>
      <c r="Z3182" s="32" t="str">
        <f>IFERROR(VLOOKUP(ROWS($Z$2:Z3182),K3182:$L$6000,2,0),"")</f>
        <v/>
      </c>
      <c r="AA3182" t="str">
        <f>IFERROR(VLOOKUP(ROWS($AA$2:AA3182),K3182:$M$6000,3,0),"")</f>
        <v/>
      </c>
    </row>
    <row r="3183" spans="11:27" customFormat="1">
      <c r="K3183">
        <f>IF(ISNUMBER(SEARCH($A$3,L3183)),MAX($K$1:K3182)+1,0)</f>
        <v>0</v>
      </c>
      <c r="L3183" t="s">
        <v>1871</v>
      </c>
      <c r="M3183" t="s">
        <v>1870</v>
      </c>
      <c r="Z3183" s="32" t="str">
        <f>IFERROR(VLOOKUP(ROWS($Z$2:Z3183),K3183:$L$6000,2,0),"")</f>
        <v/>
      </c>
      <c r="AA3183" t="str">
        <f>IFERROR(VLOOKUP(ROWS($AA$2:AA3183),K3183:$M$6000,3,0),"")</f>
        <v/>
      </c>
    </row>
    <row r="3184" spans="11:27" customFormat="1">
      <c r="K3184">
        <f>IF(ISNUMBER(SEARCH($A$3,L3184)),MAX($K$1:K3183)+1,0)</f>
        <v>0</v>
      </c>
      <c r="L3184" t="s">
        <v>1869</v>
      </c>
      <c r="M3184" t="s">
        <v>1868</v>
      </c>
      <c r="Z3184" s="32" t="str">
        <f>IFERROR(VLOOKUP(ROWS($Z$2:Z3184),K3184:$L$6000,2,0),"")</f>
        <v/>
      </c>
      <c r="AA3184" t="str">
        <f>IFERROR(VLOOKUP(ROWS($AA$2:AA3184),K3184:$M$6000,3,0),"")</f>
        <v/>
      </c>
    </row>
    <row r="3185" spans="11:27" customFormat="1">
      <c r="K3185">
        <f>IF(ISNUMBER(SEARCH($A$3,L3185)),MAX($K$1:K3184)+1,0)</f>
        <v>0</v>
      </c>
      <c r="L3185" t="s">
        <v>1866</v>
      </c>
      <c r="M3185" t="s">
        <v>1867</v>
      </c>
      <c r="Z3185" s="32" t="str">
        <f>IFERROR(VLOOKUP(ROWS($Z$2:Z3185),K3185:$L$6000,2,0),"")</f>
        <v/>
      </c>
      <c r="AA3185" t="str">
        <f>IFERROR(VLOOKUP(ROWS($AA$2:AA3185),K3185:$M$6000,3,0),"")</f>
        <v/>
      </c>
    </row>
    <row r="3186" spans="11:27" customFormat="1">
      <c r="K3186">
        <f>IF(ISNUMBER(SEARCH($A$3,L3186)),MAX($K$1:K3185)+1,0)</f>
        <v>0</v>
      </c>
      <c r="L3186" t="s">
        <v>1866</v>
      </c>
      <c r="M3186" t="s">
        <v>1865</v>
      </c>
      <c r="Z3186" s="32" t="str">
        <f>IFERROR(VLOOKUP(ROWS($Z$2:Z3186),K3186:$L$6000,2,0),"")</f>
        <v/>
      </c>
      <c r="AA3186" t="str">
        <f>IFERROR(VLOOKUP(ROWS($AA$2:AA3186),K3186:$M$6000,3,0),"")</f>
        <v/>
      </c>
    </row>
    <row r="3187" spans="11:27" customFormat="1">
      <c r="K3187">
        <f>IF(ISNUMBER(SEARCH($A$3,L3187)),MAX($K$1:K3186)+1,0)</f>
        <v>0</v>
      </c>
      <c r="L3187" t="s">
        <v>1863</v>
      </c>
      <c r="M3187" t="s">
        <v>1864</v>
      </c>
      <c r="Z3187" s="32" t="str">
        <f>IFERROR(VLOOKUP(ROWS($Z$2:Z3187),K3187:$L$6000,2,0),"")</f>
        <v/>
      </c>
      <c r="AA3187" t="str">
        <f>IFERROR(VLOOKUP(ROWS($AA$2:AA3187),K3187:$M$6000,3,0),"")</f>
        <v/>
      </c>
    </row>
    <row r="3188" spans="11:27" customFormat="1">
      <c r="K3188">
        <f>IF(ISNUMBER(SEARCH($A$3,L3188)),MAX($K$1:K3187)+1,0)</f>
        <v>0</v>
      </c>
      <c r="L3188" t="s">
        <v>1863</v>
      </c>
      <c r="M3188" t="s">
        <v>1862</v>
      </c>
      <c r="Z3188" s="32" t="str">
        <f>IFERROR(VLOOKUP(ROWS($Z$2:Z3188),K3188:$L$6000,2,0),"")</f>
        <v/>
      </c>
      <c r="AA3188" t="str">
        <f>IFERROR(VLOOKUP(ROWS($AA$2:AA3188),K3188:$M$6000,3,0),"")</f>
        <v/>
      </c>
    </row>
    <row r="3189" spans="11:27" customFormat="1">
      <c r="K3189">
        <f>IF(ISNUMBER(SEARCH($A$3,L3189)),MAX($K$1:K3188)+1,0)</f>
        <v>0</v>
      </c>
      <c r="L3189" t="s">
        <v>1861</v>
      </c>
      <c r="M3189" t="s">
        <v>1860</v>
      </c>
      <c r="Z3189" s="32" t="str">
        <f>IFERROR(VLOOKUP(ROWS($Z$2:Z3189),K3189:$L$6000,2,0),"")</f>
        <v/>
      </c>
      <c r="AA3189" t="str">
        <f>IFERROR(VLOOKUP(ROWS($AA$2:AA3189),K3189:$M$6000,3,0),"")</f>
        <v/>
      </c>
    </row>
    <row r="3190" spans="11:27" customFormat="1">
      <c r="K3190">
        <f>IF(ISNUMBER(SEARCH($A$3,L3190)),MAX($K$1:K3189)+1,0)</f>
        <v>0</v>
      </c>
      <c r="L3190" t="s">
        <v>1859</v>
      </c>
      <c r="M3190" t="s">
        <v>1858</v>
      </c>
      <c r="Z3190" s="32" t="str">
        <f>IFERROR(VLOOKUP(ROWS($Z$2:Z3190),K3190:$L$6000,2,0),"")</f>
        <v/>
      </c>
      <c r="AA3190" t="str">
        <f>IFERROR(VLOOKUP(ROWS($AA$2:AA3190),K3190:$M$6000,3,0),"")</f>
        <v/>
      </c>
    </row>
    <row r="3191" spans="11:27" customFormat="1">
      <c r="K3191">
        <f>IF(ISNUMBER(SEARCH($A$3,L3191)),MAX($K$1:K3190)+1,0)</f>
        <v>0</v>
      </c>
      <c r="L3191" t="s">
        <v>1857</v>
      </c>
      <c r="M3191" t="s">
        <v>1856</v>
      </c>
      <c r="Z3191" s="32" t="str">
        <f>IFERROR(VLOOKUP(ROWS($Z$2:Z3191),K3191:$L$6000,2,0),"")</f>
        <v/>
      </c>
      <c r="AA3191" t="str">
        <f>IFERROR(VLOOKUP(ROWS($AA$2:AA3191),K3191:$M$6000,3,0),"")</f>
        <v/>
      </c>
    </row>
    <row r="3192" spans="11:27" customFormat="1">
      <c r="K3192">
        <f>IF(ISNUMBER(SEARCH($A$3,L3192)),MAX($K$1:K3191)+1,0)</f>
        <v>0</v>
      </c>
      <c r="L3192" t="s">
        <v>1855</v>
      </c>
      <c r="M3192" t="s">
        <v>1854</v>
      </c>
      <c r="Z3192" s="32" t="str">
        <f>IFERROR(VLOOKUP(ROWS($Z$2:Z3192),K3192:$L$6000,2,0),"")</f>
        <v/>
      </c>
      <c r="AA3192" t="str">
        <f>IFERROR(VLOOKUP(ROWS($AA$2:AA3192),K3192:$M$6000,3,0),"")</f>
        <v/>
      </c>
    </row>
    <row r="3193" spans="11:27" customFormat="1">
      <c r="K3193">
        <f>IF(ISNUMBER(SEARCH($A$3,L3193)),MAX($K$1:K3192)+1,0)</f>
        <v>0</v>
      </c>
      <c r="L3193" t="s">
        <v>1853</v>
      </c>
      <c r="M3193" t="s">
        <v>1852</v>
      </c>
      <c r="Z3193" s="32" t="str">
        <f>IFERROR(VLOOKUP(ROWS($Z$2:Z3193),K3193:$L$6000,2,0),"")</f>
        <v/>
      </c>
      <c r="AA3193" t="str">
        <f>IFERROR(VLOOKUP(ROWS($AA$2:AA3193),K3193:$M$6000,3,0),"")</f>
        <v/>
      </c>
    </row>
    <row r="3194" spans="11:27" customFormat="1">
      <c r="K3194">
        <f>IF(ISNUMBER(SEARCH($A$3,L3194)),MAX($K$1:K3193)+1,0)</f>
        <v>0</v>
      </c>
      <c r="L3194" t="s">
        <v>1851</v>
      </c>
      <c r="M3194" t="s">
        <v>1850</v>
      </c>
      <c r="Z3194" s="32" t="str">
        <f>IFERROR(VLOOKUP(ROWS($Z$2:Z3194),K3194:$L$6000,2,0),"")</f>
        <v/>
      </c>
      <c r="AA3194" t="str">
        <f>IFERROR(VLOOKUP(ROWS($AA$2:AA3194),K3194:$M$6000,3,0),"")</f>
        <v/>
      </c>
    </row>
    <row r="3195" spans="11:27" customFormat="1">
      <c r="K3195">
        <f>IF(ISNUMBER(SEARCH($A$3,L3195)),MAX($K$1:K3194)+1,0)</f>
        <v>0</v>
      </c>
      <c r="L3195" t="s">
        <v>1848</v>
      </c>
      <c r="M3195" t="s">
        <v>1849</v>
      </c>
      <c r="Z3195" s="32" t="str">
        <f>IFERROR(VLOOKUP(ROWS($Z$2:Z3195),K3195:$L$6000,2,0),"")</f>
        <v/>
      </c>
      <c r="AA3195" t="str">
        <f>IFERROR(VLOOKUP(ROWS($AA$2:AA3195),K3195:$M$6000,3,0),"")</f>
        <v/>
      </c>
    </row>
    <row r="3196" spans="11:27" customFormat="1">
      <c r="K3196">
        <f>IF(ISNUMBER(SEARCH($A$3,L3196)),MAX($K$1:K3195)+1,0)</f>
        <v>0</v>
      </c>
      <c r="L3196" t="s">
        <v>1848</v>
      </c>
      <c r="M3196" t="s">
        <v>1847</v>
      </c>
      <c r="Z3196" s="32" t="str">
        <f>IFERROR(VLOOKUP(ROWS($Z$2:Z3196),K3196:$L$6000,2,0),"")</f>
        <v/>
      </c>
      <c r="AA3196" t="str">
        <f>IFERROR(VLOOKUP(ROWS($AA$2:AA3196),K3196:$M$6000,3,0),"")</f>
        <v/>
      </c>
    </row>
    <row r="3197" spans="11:27" customFormat="1">
      <c r="K3197">
        <f>IF(ISNUMBER(SEARCH($A$3,L3197)),MAX($K$1:K3196)+1,0)</f>
        <v>0</v>
      </c>
      <c r="L3197" t="s">
        <v>1846</v>
      </c>
      <c r="M3197" t="s">
        <v>1845</v>
      </c>
      <c r="Z3197" s="32" t="str">
        <f>IFERROR(VLOOKUP(ROWS($Z$2:Z3197),K3197:$L$6000,2,0),"")</f>
        <v/>
      </c>
      <c r="AA3197" t="str">
        <f>IFERROR(VLOOKUP(ROWS($AA$2:AA3197),K3197:$M$6000,3,0),"")</f>
        <v/>
      </c>
    </row>
    <row r="3198" spans="11:27" customFormat="1">
      <c r="K3198">
        <f>IF(ISNUMBER(SEARCH($A$3,L3198)),MAX($K$1:K3197)+1,0)</f>
        <v>0</v>
      </c>
      <c r="L3198" t="s">
        <v>1844</v>
      </c>
      <c r="M3198" t="s">
        <v>1843</v>
      </c>
      <c r="Z3198" s="32" t="str">
        <f>IFERROR(VLOOKUP(ROWS($Z$2:Z3198),K3198:$L$6000,2,0),"")</f>
        <v/>
      </c>
      <c r="AA3198" t="str">
        <f>IFERROR(VLOOKUP(ROWS($AA$2:AA3198),K3198:$M$6000,3,0),"")</f>
        <v/>
      </c>
    </row>
    <row r="3199" spans="11:27" customFormat="1">
      <c r="K3199">
        <f>IF(ISNUMBER(SEARCH($A$3,L3199)),MAX($K$1:K3198)+1,0)</f>
        <v>0</v>
      </c>
      <c r="L3199" t="s">
        <v>1842</v>
      </c>
      <c r="M3199" t="s">
        <v>1841</v>
      </c>
      <c r="Z3199" s="32" t="str">
        <f>IFERROR(VLOOKUP(ROWS($Z$2:Z3199),K3199:$L$6000,2,0),"")</f>
        <v/>
      </c>
      <c r="AA3199" t="str">
        <f>IFERROR(VLOOKUP(ROWS($AA$2:AA3199),K3199:$M$6000,3,0),"")</f>
        <v/>
      </c>
    </row>
    <row r="3200" spans="11:27" customFormat="1">
      <c r="K3200">
        <f>IF(ISNUMBER(SEARCH($A$3,L3200)),MAX($K$1:K3199)+1,0)</f>
        <v>0</v>
      </c>
      <c r="L3200" t="s">
        <v>1839</v>
      </c>
      <c r="M3200" t="s">
        <v>1840</v>
      </c>
      <c r="Z3200" s="32" t="str">
        <f>IFERROR(VLOOKUP(ROWS($Z$2:Z3200),K3200:$L$6000,2,0),"")</f>
        <v/>
      </c>
      <c r="AA3200" t="str">
        <f>IFERROR(VLOOKUP(ROWS($AA$2:AA3200),K3200:$M$6000,3,0),"")</f>
        <v/>
      </c>
    </row>
    <row r="3201" spans="11:27" customFormat="1">
      <c r="K3201">
        <f>IF(ISNUMBER(SEARCH($A$3,L3201)),MAX($K$1:K3200)+1,0)</f>
        <v>0</v>
      </c>
      <c r="L3201" t="s">
        <v>1839</v>
      </c>
      <c r="M3201" t="s">
        <v>1838</v>
      </c>
      <c r="Z3201" s="32" t="str">
        <f>IFERROR(VLOOKUP(ROWS($Z$2:Z3201),K3201:$L$6000,2,0),"")</f>
        <v/>
      </c>
      <c r="AA3201" t="str">
        <f>IFERROR(VLOOKUP(ROWS($AA$2:AA3201),K3201:$M$6000,3,0),"")</f>
        <v/>
      </c>
    </row>
    <row r="3202" spans="11:27" customFormat="1">
      <c r="K3202">
        <f>IF(ISNUMBER(SEARCH($A$3,L3202)),MAX($K$1:K3201)+1,0)</f>
        <v>0</v>
      </c>
      <c r="L3202" t="s">
        <v>1837</v>
      </c>
      <c r="M3202" t="s">
        <v>1836</v>
      </c>
      <c r="Z3202" s="32" t="str">
        <f>IFERROR(VLOOKUP(ROWS($Z$2:Z3202),K3202:$L$6000,2,0),"")</f>
        <v/>
      </c>
      <c r="AA3202" t="str">
        <f>IFERROR(VLOOKUP(ROWS($AA$2:AA3202),K3202:$M$6000,3,0),"")</f>
        <v/>
      </c>
    </row>
    <row r="3203" spans="11:27" customFormat="1">
      <c r="K3203">
        <f>IF(ISNUMBER(SEARCH($A$3,L3203)),MAX($K$1:K3202)+1,0)</f>
        <v>0</v>
      </c>
      <c r="L3203" t="s">
        <v>1835</v>
      </c>
      <c r="M3203" t="s">
        <v>1834</v>
      </c>
      <c r="Z3203" s="32" t="str">
        <f>IFERROR(VLOOKUP(ROWS($Z$2:Z3203),K3203:$L$6000,2,0),"")</f>
        <v/>
      </c>
      <c r="AA3203" t="str">
        <f>IFERROR(VLOOKUP(ROWS($AA$2:AA3203),K3203:$M$6000,3,0),"")</f>
        <v/>
      </c>
    </row>
    <row r="3204" spans="11:27" customFormat="1">
      <c r="K3204">
        <f>IF(ISNUMBER(SEARCH($A$3,L3204)),MAX($K$1:K3203)+1,0)</f>
        <v>0</v>
      </c>
      <c r="L3204" t="s">
        <v>1833</v>
      </c>
      <c r="M3204" t="s">
        <v>1832</v>
      </c>
      <c r="Z3204" s="32" t="str">
        <f>IFERROR(VLOOKUP(ROWS($Z$2:Z3204),K3204:$L$6000,2,0),"")</f>
        <v/>
      </c>
      <c r="AA3204" t="str">
        <f>IFERROR(VLOOKUP(ROWS($AA$2:AA3204),K3204:$M$6000,3,0),"")</f>
        <v/>
      </c>
    </row>
    <row r="3205" spans="11:27" customFormat="1">
      <c r="K3205">
        <f>IF(ISNUMBER(SEARCH($A$3,L3205)),MAX($K$1:K3204)+1,0)</f>
        <v>0</v>
      </c>
      <c r="L3205" t="s">
        <v>1831</v>
      </c>
      <c r="M3205" t="s">
        <v>1830</v>
      </c>
      <c r="Z3205" s="32" t="str">
        <f>IFERROR(VLOOKUP(ROWS($Z$2:Z3205),K3205:$L$6000,2,0),"")</f>
        <v/>
      </c>
      <c r="AA3205" t="str">
        <f>IFERROR(VLOOKUP(ROWS($AA$2:AA3205),K3205:$M$6000,3,0),"")</f>
        <v/>
      </c>
    </row>
    <row r="3206" spans="11:27" customFormat="1">
      <c r="K3206">
        <f>IF(ISNUMBER(SEARCH($A$3,L3206)),MAX($K$1:K3205)+1,0)</f>
        <v>0</v>
      </c>
      <c r="L3206" t="s">
        <v>1829</v>
      </c>
      <c r="M3206" t="s">
        <v>1828</v>
      </c>
      <c r="Z3206" s="32" t="str">
        <f>IFERROR(VLOOKUP(ROWS($Z$2:Z3206),K3206:$L$6000,2,0),"")</f>
        <v/>
      </c>
      <c r="AA3206" t="str">
        <f>IFERROR(VLOOKUP(ROWS($AA$2:AA3206),K3206:$M$6000,3,0),"")</f>
        <v/>
      </c>
    </row>
    <row r="3207" spans="11:27" customFormat="1">
      <c r="K3207">
        <f>IF(ISNUMBER(SEARCH($A$3,L3207)),MAX($K$1:K3206)+1,0)</f>
        <v>0</v>
      </c>
      <c r="L3207" t="s">
        <v>1826</v>
      </c>
      <c r="M3207" t="s">
        <v>1827</v>
      </c>
      <c r="Z3207" s="32" t="str">
        <f>IFERROR(VLOOKUP(ROWS($Z$2:Z3207),K3207:$L$6000,2,0),"")</f>
        <v/>
      </c>
      <c r="AA3207" t="str">
        <f>IFERROR(VLOOKUP(ROWS($AA$2:AA3207),K3207:$M$6000,3,0),"")</f>
        <v/>
      </c>
    </row>
    <row r="3208" spans="11:27" customFormat="1">
      <c r="K3208">
        <f>IF(ISNUMBER(SEARCH($A$3,L3208)),MAX($K$1:K3207)+1,0)</f>
        <v>0</v>
      </c>
      <c r="L3208" t="s">
        <v>1826</v>
      </c>
      <c r="M3208" t="s">
        <v>1825</v>
      </c>
      <c r="Z3208" s="32" t="str">
        <f>IFERROR(VLOOKUP(ROWS($Z$2:Z3208),K3208:$L$6000,2,0),"")</f>
        <v/>
      </c>
      <c r="AA3208" t="str">
        <f>IFERROR(VLOOKUP(ROWS($AA$2:AA3208),K3208:$M$6000,3,0),"")</f>
        <v/>
      </c>
    </row>
    <row r="3209" spans="11:27" customFormat="1">
      <c r="K3209">
        <f>IF(ISNUMBER(SEARCH($A$3,L3209)),MAX($K$1:K3208)+1,0)</f>
        <v>0</v>
      </c>
      <c r="L3209" t="s">
        <v>1824</v>
      </c>
      <c r="M3209" t="s">
        <v>1823</v>
      </c>
      <c r="Z3209" s="32" t="str">
        <f>IFERROR(VLOOKUP(ROWS($Z$2:Z3209),K3209:$L$6000,2,0),"")</f>
        <v/>
      </c>
      <c r="AA3209" t="str">
        <f>IFERROR(VLOOKUP(ROWS($AA$2:AA3209),K3209:$M$6000,3,0),"")</f>
        <v/>
      </c>
    </row>
    <row r="3210" spans="11:27" customFormat="1">
      <c r="K3210">
        <f>IF(ISNUMBER(SEARCH($A$3,L3210)),MAX($K$1:K3209)+1,0)</f>
        <v>0</v>
      </c>
      <c r="L3210" t="s">
        <v>1822</v>
      </c>
      <c r="M3210" t="s">
        <v>1821</v>
      </c>
      <c r="Z3210" s="32" t="str">
        <f>IFERROR(VLOOKUP(ROWS($Z$2:Z3210),K3210:$L$6000,2,0),"")</f>
        <v/>
      </c>
      <c r="AA3210" t="str">
        <f>IFERROR(VLOOKUP(ROWS($AA$2:AA3210),K3210:$M$6000,3,0),"")</f>
        <v/>
      </c>
    </row>
    <row r="3211" spans="11:27" customFormat="1">
      <c r="K3211">
        <f>IF(ISNUMBER(SEARCH($A$3,L3211)),MAX($K$1:K3210)+1,0)</f>
        <v>0</v>
      </c>
      <c r="L3211" t="s">
        <v>1819</v>
      </c>
      <c r="M3211" t="s">
        <v>1820</v>
      </c>
      <c r="Z3211" s="32" t="str">
        <f>IFERROR(VLOOKUP(ROWS($Z$2:Z3211),K3211:$L$6000,2,0),"")</f>
        <v/>
      </c>
      <c r="AA3211" t="str">
        <f>IFERROR(VLOOKUP(ROWS($AA$2:AA3211),K3211:$M$6000,3,0),"")</f>
        <v/>
      </c>
    </row>
    <row r="3212" spans="11:27" customFormat="1">
      <c r="K3212">
        <f>IF(ISNUMBER(SEARCH($A$3,L3212)),MAX($K$1:K3211)+1,0)</f>
        <v>0</v>
      </c>
      <c r="L3212" t="s">
        <v>1819</v>
      </c>
      <c r="M3212" t="s">
        <v>1818</v>
      </c>
      <c r="Z3212" s="32" t="str">
        <f>IFERROR(VLOOKUP(ROWS($Z$2:Z3212),K3212:$L$6000,2,0),"")</f>
        <v/>
      </c>
      <c r="AA3212" t="str">
        <f>IFERROR(VLOOKUP(ROWS($AA$2:AA3212),K3212:$M$6000,3,0),"")</f>
        <v/>
      </c>
    </row>
    <row r="3213" spans="11:27" customFormat="1">
      <c r="K3213">
        <f>IF(ISNUMBER(SEARCH($A$3,L3213)),MAX($K$1:K3212)+1,0)</f>
        <v>0</v>
      </c>
      <c r="L3213" t="s">
        <v>1817</v>
      </c>
      <c r="M3213" t="s">
        <v>1816</v>
      </c>
      <c r="Z3213" s="32" t="str">
        <f>IFERROR(VLOOKUP(ROWS($Z$2:Z3213),K3213:$L$6000,2,0),"")</f>
        <v/>
      </c>
      <c r="AA3213" t="str">
        <f>IFERROR(VLOOKUP(ROWS($AA$2:AA3213),K3213:$M$6000,3,0),"")</f>
        <v/>
      </c>
    </row>
    <row r="3214" spans="11:27" customFormat="1">
      <c r="K3214">
        <f>IF(ISNUMBER(SEARCH($A$3,L3214)),MAX($K$1:K3213)+1,0)</f>
        <v>0</v>
      </c>
      <c r="L3214" t="s">
        <v>1815</v>
      </c>
      <c r="M3214" t="s">
        <v>1814</v>
      </c>
      <c r="Z3214" s="32" t="str">
        <f>IFERROR(VLOOKUP(ROWS($Z$2:Z3214),K3214:$L$6000,2,0),"")</f>
        <v/>
      </c>
      <c r="AA3214" t="str">
        <f>IFERROR(VLOOKUP(ROWS($AA$2:AA3214),K3214:$M$6000,3,0),"")</f>
        <v/>
      </c>
    </row>
    <row r="3215" spans="11:27" customFormat="1">
      <c r="K3215">
        <f>IF(ISNUMBER(SEARCH($A$3,L3215)),MAX($K$1:K3214)+1,0)</f>
        <v>0</v>
      </c>
      <c r="L3215" t="s">
        <v>1813</v>
      </c>
      <c r="M3215" t="s">
        <v>1812</v>
      </c>
      <c r="Z3215" s="32" t="str">
        <f>IFERROR(VLOOKUP(ROWS($Z$2:Z3215),K3215:$L$6000,2,0),"")</f>
        <v/>
      </c>
      <c r="AA3215" t="str">
        <f>IFERROR(VLOOKUP(ROWS($AA$2:AA3215),K3215:$M$6000,3,0),"")</f>
        <v/>
      </c>
    </row>
    <row r="3216" spans="11:27" customFormat="1">
      <c r="K3216">
        <f>IF(ISNUMBER(SEARCH($A$3,L3216)),MAX($K$1:K3215)+1,0)</f>
        <v>0</v>
      </c>
      <c r="L3216" t="s">
        <v>1811</v>
      </c>
      <c r="M3216" t="s">
        <v>1810</v>
      </c>
      <c r="Z3216" s="32" t="str">
        <f>IFERROR(VLOOKUP(ROWS($Z$2:Z3216),K3216:$L$6000,2,0),"")</f>
        <v/>
      </c>
      <c r="AA3216" t="str">
        <f>IFERROR(VLOOKUP(ROWS($AA$2:AA3216),K3216:$M$6000,3,0),"")</f>
        <v/>
      </c>
    </row>
    <row r="3217" spans="11:27" customFormat="1">
      <c r="K3217">
        <f>IF(ISNUMBER(SEARCH($A$3,L3217)),MAX($K$1:K3216)+1,0)</f>
        <v>0</v>
      </c>
      <c r="L3217" t="s">
        <v>1809</v>
      </c>
      <c r="M3217" t="s">
        <v>1808</v>
      </c>
      <c r="Z3217" s="32" t="str">
        <f>IFERROR(VLOOKUP(ROWS($Z$2:Z3217),K3217:$L$6000,2,0),"")</f>
        <v/>
      </c>
      <c r="AA3217" t="str">
        <f>IFERROR(VLOOKUP(ROWS($AA$2:AA3217),K3217:$M$6000,3,0),"")</f>
        <v/>
      </c>
    </row>
    <row r="3218" spans="11:27" customFormat="1">
      <c r="K3218">
        <f>IF(ISNUMBER(SEARCH($A$3,L3218)),MAX($K$1:K3217)+1,0)</f>
        <v>0</v>
      </c>
      <c r="L3218" t="s">
        <v>1806</v>
      </c>
      <c r="M3218" t="s">
        <v>1807</v>
      </c>
      <c r="Z3218" s="32" t="str">
        <f>IFERROR(VLOOKUP(ROWS($Z$2:Z3218),K3218:$L$6000,2,0),"")</f>
        <v/>
      </c>
      <c r="AA3218" t="str">
        <f>IFERROR(VLOOKUP(ROWS($AA$2:AA3218),K3218:$M$6000,3,0),"")</f>
        <v/>
      </c>
    </row>
    <row r="3219" spans="11:27" customFormat="1">
      <c r="K3219">
        <f>IF(ISNUMBER(SEARCH($A$3,L3219)),MAX($K$1:K3218)+1,0)</f>
        <v>0</v>
      </c>
      <c r="L3219" t="s">
        <v>1806</v>
      </c>
      <c r="M3219" t="s">
        <v>1805</v>
      </c>
      <c r="Z3219" s="32" t="str">
        <f>IFERROR(VLOOKUP(ROWS($Z$2:Z3219),K3219:$L$6000,2,0),"")</f>
        <v/>
      </c>
      <c r="AA3219" t="str">
        <f>IFERROR(VLOOKUP(ROWS($AA$2:AA3219),K3219:$M$6000,3,0),"")</f>
        <v/>
      </c>
    </row>
    <row r="3220" spans="11:27" customFormat="1">
      <c r="K3220">
        <f>IF(ISNUMBER(SEARCH($A$3,L3220)),MAX($K$1:K3219)+1,0)</f>
        <v>0</v>
      </c>
      <c r="L3220" t="s">
        <v>1803</v>
      </c>
      <c r="M3220" t="s">
        <v>1804</v>
      </c>
      <c r="Z3220" s="32" t="str">
        <f>IFERROR(VLOOKUP(ROWS($Z$2:Z3220),K3220:$L$6000,2,0),"")</f>
        <v/>
      </c>
      <c r="AA3220" t="str">
        <f>IFERROR(VLOOKUP(ROWS($AA$2:AA3220),K3220:$M$6000,3,0),"")</f>
        <v/>
      </c>
    </row>
    <row r="3221" spans="11:27" customFormat="1">
      <c r="K3221">
        <f>IF(ISNUMBER(SEARCH($A$3,L3221)),MAX($K$1:K3220)+1,0)</f>
        <v>0</v>
      </c>
      <c r="L3221" t="s">
        <v>1803</v>
      </c>
      <c r="M3221" t="s">
        <v>1802</v>
      </c>
      <c r="Z3221" s="32" t="str">
        <f>IFERROR(VLOOKUP(ROWS($Z$2:Z3221),K3221:$L$6000,2,0),"")</f>
        <v/>
      </c>
      <c r="AA3221" t="str">
        <f>IFERROR(VLOOKUP(ROWS($AA$2:AA3221),K3221:$M$6000,3,0),"")</f>
        <v/>
      </c>
    </row>
    <row r="3222" spans="11:27" customFormat="1">
      <c r="K3222">
        <f>IF(ISNUMBER(SEARCH($A$3,L3222)),MAX($K$1:K3221)+1,0)</f>
        <v>0</v>
      </c>
      <c r="L3222" t="s">
        <v>1801</v>
      </c>
      <c r="M3222" t="s">
        <v>1800</v>
      </c>
      <c r="Z3222" s="32" t="str">
        <f>IFERROR(VLOOKUP(ROWS($Z$2:Z3222),K3222:$L$6000,2,0),"")</f>
        <v/>
      </c>
      <c r="AA3222" t="str">
        <f>IFERROR(VLOOKUP(ROWS($AA$2:AA3222),K3222:$M$6000,3,0),"")</f>
        <v/>
      </c>
    </row>
    <row r="3223" spans="11:27" customFormat="1">
      <c r="K3223">
        <f>IF(ISNUMBER(SEARCH($A$3,L3223)),MAX($K$1:K3222)+1,0)</f>
        <v>0</v>
      </c>
      <c r="L3223" t="s">
        <v>1799</v>
      </c>
      <c r="M3223" t="s">
        <v>1798</v>
      </c>
      <c r="Z3223" s="32" t="str">
        <f>IFERROR(VLOOKUP(ROWS($Z$2:Z3223),K3223:$L$6000,2,0),"")</f>
        <v/>
      </c>
      <c r="AA3223" t="str">
        <f>IFERROR(VLOOKUP(ROWS($AA$2:AA3223),K3223:$M$6000,3,0),"")</f>
        <v/>
      </c>
    </row>
    <row r="3224" spans="11:27" customFormat="1">
      <c r="K3224">
        <f>IF(ISNUMBER(SEARCH($A$3,L3224)),MAX($K$1:K3223)+1,0)</f>
        <v>0</v>
      </c>
      <c r="L3224" t="s">
        <v>1797</v>
      </c>
      <c r="M3224" t="s">
        <v>1796</v>
      </c>
      <c r="Z3224" s="32" t="str">
        <f>IFERROR(VLOOKUP(ROWS($Z$2:Z3224),K3224:$L$6000,2,0),"")</f>
        <v/>
      </c>
      <c r="AA3224" t="str">
        <f>IFERROR(VLOOKUP(ROWS($AA$2:AA3224),K3224:$M$6000,3,0),"")</f>
        <v/>
      </c>
    </row>
    <row r="3225" spans="11:27" customFormat="1">
      <c r="K3225">
        <f>IF(ISNUMBER(SEARCH($A$3,L3225)),MAX($K$1:K3224)+1,0)</f>
        <v>0</v>
      </c>
      <c r="L3225" t="s">
        <v>1795</v>
      </c>
      <c r="M3225" t="s">
        <v>1794</v>
      </c>
      <c r="Z3225" s="32" t="str">
        <f>IFERROR(VLOOKUP(ROWS($Z$2:Z3225),K3225:$L$6000,2,0),"")</f>
        <v/>
      </c>
      <c r="AA3225" t="str">
        <f>IFERROR(VLOOKUP(ROWS($AA$2:AA3225),K3225:$M$6000,3,0),"")</f>
        <v/>
      </c>
    </row>
    <row r="3226" spans="11:27" customFormat="1">
      <c r="K3226">
        <f>IF(ISNUMBER(SEARCH($A$3,L3226)),MAX($K$1:K3225)+1,0)</f>
        <v>0</v>
      </c>
      <c r="L3226" t="s">
        <v>1793</v>
      </c>
      <c r="M3226" t="s">
        <v>1792</v>
      </c>
      <c r="Z3226" s="32" t="str">
        <f>IFERROR(VLOOKUP(ROWS($Z$2:Z3226),K3226:$L$6000,2,0),"")</f>
        <v/>
      </c>
      <c r="AA3226" t="str">
        <f>IFERROR(VLOOKUP(ROWS($AA$2:AA3226),K3226:$M$6000,3,0),"")</f>
        <v/>
      </c>
    </row>
    <row r="3227" spans="11:27" customFormat="1">
      <c r="K3227">
        <f>IF(ISNUMBER(SEARCH($A$3,L3227)),MAX($K$1:K3226)+1,0)</f>
        <v>0</v>
      </c>
      <c r="L3227" t="s">
        <v>1791</v>
      </c>
      <c r="M3227" t="s">
        <v>1790</v>
      </c>
      <c r="Z3227" s="32" t="str">
        <f>IFERROR(VLOOKUP(ROWS($Z$2:Z3227),K3227:$L$6000,2,0),"")</f>
        <v/>
      </c>
      <c r="AA3227" t="str">
        <f>IFERROR(VLOOKUP(ROWS($AA$2:AA3227),K3227:$M$6000,3,0),"")</f>
        <v/>
      </c>
    </row>
    <row r="3228" spans="11:27" customFormat="1">
      <c r="K3228">
        <f>IF(ISNUMBER(SEARCH($A$3,L3228)),MAX($K$1:K3227)+1,0)</f>
        <v>0</v>
      </c>
      <c r="L3228" t="s">
        <v>1789</v>
      </c>
      <c r="M3228" t="s">
        <v>1788</v>
      </c>
      <c r="Z3228" s="32" t="str">
        <f>IFERROR(VLOOKUP(ROWS($Z$2:Z3228),K3228:$L$6000,2,0),"")</f>
        <v/>
      </c>
      <c r="AA3228" t="str">
        <f>IFERROR(VLOOKUP(ROWS($AA$2:AA3228),K3228:$M$6000,3,0),"")</f>
        <v/>
      </c>
    </row>
    <row r="3229" spans="11:27" customFormat="1">
      <c r="K3229">
        <f>IF(ISNUMBER(SEARCH($A$3,L3229)),MAX($K$1:K3228)+1,0)</f>
        <v>0</v>
      </c>
      <c r="L3229" t="s">
        <v>1786</v>
      </c>
      <c r="M3229" t="s">
        <v>1787</v>
      </c>
      <c r="Z3229" s="32" t="str">
        <f>IFERROR(VLOOKUP(ROWS($Z$2:Z3229),K3229:$L$6000,2,0),"")</f>
        <v/>
      </c>
      <c r="AA3229" t="str">
        <f>IFERROR(VLOOKUP(ROWS($AA$2:AA3229),K3229:$M$6000,3,0),"")</f>
        <v/>
      </c>
    </row>
    <row r="3230" spans="11:27" customFormat="1">
      <c r="K3230">
        <f>IF(ISNUMBER(SEARCH($A$3,L3230)),MAX($K$1:K3229)+1,0)</f>
        <v>0</v>
      </c>
      <c r="L3230" t="s">
        <v>1786</v>
      </c>
      <c r="M3230" t="s">
        <v>1785</v>
      </c>
      <c r="Z3230" s="32" t="str">
        <f>IFERROR(VLOOKUP(ROWS($Z$2:Z3230),K3230:$L$6000,2,0),"")</f>
        <v/>
      </c>
      <c r="AA3230" t="str">
        <f>IFERROR(VLOOKUP(ROWS($AA$2:AA3230),K3230:$M$6000,3,0),"")</f>
        <v/>
      </c>
    </row>
    <row r="3231" spans="11:27" customFormat="1">
      <c r="K3231">
        <f>IF(ISNUMBER(SEARCH($A$3,L3231)),MAX($K$1:K3230)+1,0)</f>
        <v>0</v>
      </c>
      <c r="L3231" t="s">
        <v>1784</v>
      </c>
      <c r="M3231" t="s">
        <v>1783</v>
      </c>
      <c r="Z3231" s="32" t="str">
        <f>IFERROR(VLOOKUP(ROWS($Z$2:Z3231),K3231:$L$6000,2,0),"")</f>
        <v/>
      </c>
      <c r="AA3231" t="str">
        <f>IFERROR(VLOOKUP(ROWS($AA$2:AA3231),K3231:$M$6000,3,0),"")</f>
        <v/>
      </c>
    </row>
    <row r="3232" spans="11:27" customFormat="1">
      <c r="K3232">
        <f>IF(ISNUMBER(SEARCH($A$3,L3232)),MAX($K$1:K3231)+1,0)</f>
        <v>0</v>
      </c>
      <c r="L3232" t="s">
        <v>1782</v>
      </c>
      <c r="M3232" t="s">
        <v>1781</v>
      </c>
      <c r="Z3232" s="32" t="str">
        <f>IFERROR(VLOOKUP(ROWS($Z$2:Z3232),K3232:$L$6000,2,0),"")</f>
        <v/>
      </c>
      <c r="AA3232" t="str">
        <f>IFERROR(VLOOKUP(ROWS($AA$2:AA3232),K3232:$M$6000,3,0),"")</f>
        <v/>
      </c>
    </row>
    <row r="3233" spans="11:27" customFormat="1">
      <c r="K3233">
        <f>IF(ISNUMBER(SEARCH($A$3,L3233)),MAX($K$1:K3232)+1,0)</f>
        <v>0</v>
      </c>
      <c r="L3233" t="s">
        <v>1780</v>
      </c>
      <c r="M3233" t="s">
        <v>1779</v>
      </c>
      <c r="Z3233" s="32" t="str">
        <f>IFERROR(VLOOKUP(ROWS($Z$2:Z3233),K3233:$L$6000,2,0),"")</f>
        <v/>
      </c>
      <c r="AA3233" t="str">
        <f>IFERROR(VLOOKUP(ROWS($AA$2:AA3233),K3233:$M$6000,3,0),"")</f>
        <v/>
      </c>
    </row>
    <row r="3234" spans="11:27" customFormat="1">
      <c r="K3234">
        <f>IF(ISNUMBER(SEARCH($A$3,L3234)),MAX($K$1:K3233)+1,0)</f>
        <v>0</v>
      </c>
      <c r="L3234" t="s">
        <v>1777</v>
      </c>
      <c r="M3234" t="s">
        <v>1778</v>
      </c>
      <c r="Z3234" s="32" t="str">
        <f>IFERROR(VLOOKUP(ROWS($Z$2:Z3234),K3234:$L$6000,2,0),"")</f>
        <v/>
      </c>
      <c r="AA3234" t="str">
        <f>IFERROR(VLOOKUP(ROWS($AA$2:AA3234),K3234:$M$6000,3,0),"")</f>
        <v/>
      </c>
    </row>
    <row r="3235" spans="11:27" customFormat="1">
      <c r="K3235">
        <f>IF(ISNUMBER(SEARCH($A$3,L3235)),MAX($K$1:K3234)+1,0)</f>
        <v>0</v>
      </c>
      <c r="L3235" t="s">
        <v>1777</v>
      </c>
      <c r="M3235" t="s">
        <v>1776</v>
      </c>
      <c r="Z3235" s="32" t="str">
        <f>IFERROR(VLOOKUP(ROWS($Z$2:Z3235),K3235:$L$6000,2,0),"")</f>
        <v/>
      </c>
      <c r="AA3235" t="str">
        <f>IFERROR(VLOOKUP(ROWS($AA$2:AA3235),K3235:$M$6000,3,0),"")</f>
        <v/>
      </c>
    </row>
    <row r="3236" spans="11:27" customFormat="1">
      <c r="K3236">
        <f>IF(ISNUMBER(SEARCH($A$3,L3236)),MAX($K$1:K3235)+1,0)</f>
        <v>0</v>
      </c>
      <c r="L3236" t="s">
        <v>1775</v>
      </c>
      <c r="M3236" t="s">
        <v>1774</v>
      </c>
      <c r="Z3236" s="32" t="str">
        <f>IFERROR(VLOOKUP(ROWS($Z$2:Z3236),K3236:$L$6000,2,0),"")</f>
        <v/>
      </c>
      <c r="AA3236" t="str">
        <f>IFERROR(VLOOKUP(ROWS($AA$2:AA3236),K3236:$M$6000,3,0),"")</f>
        <v/>
      </c>
    </row>
    <row r="3237" spans="11:27" customFormat="1">
      <c r="K3237">
        <f>IF(ISNUMBER(SEARCH($A$3,L3237)),MAX($K$1:K3236)+1,0)</f>
        <v>0</v>
      </c>
      <c r="L3237" t="s">
        <v>1773</v>
      </c>
      <c r="M3237" t="s">
        <v>1772</v>
      </c>
      <c r="Z3237" s="32" t="str">
        <f>IFERROR(VLOOKUP(ROWS($Z$2:Z3237),K3237:$L$6000,2,0),"")</f>
        <v/>
      </c>
      <c r="AA3237" t="str">
        <f>IFERROR(VLOOKUP(ROWS($AA$2:AA3237),K3237:$M$6000,3,0),"")</f>
        <v/>
      </c>
    </row>
    <row r="3238" spans="11:27" customFormat="1">
      <c r="K3238">
        <f>IF(ISNUMBER(SEARCH($A$3,L3238)),MAX($K$1:K3237)+1,0)</f>
        <v>0</v>
      </c>
      <c r="L3238" t="s">
        <v>1770</v>
      </c>
      <c r="M3238" t="s">
        <v>1771</v>
      </c>
      <c r="Z3238" s="32" t="str">
        <f>IFERROR(VLOOKUP(ROWS($Z$2:Z3238),K3238:$L$6000,2,0),"")</f>
        <v/>
      </c>
      <c r="AA3238" t="str">
        <f>IFERROR(VLOOKUP(ROWS($AA$2:AA3238),K3238:$M$6000,3,0),"")</f>
        <v/>
      </c>
    </row>
    <row r="3239" spans="11:27" customFormat="1">
      <c r="K3239">
        <f>IF(ISNUMBER(SEARCH($A$3,L3239)),MAX($K$1:K3238)+1,0)</f>
        <v>0</v>
      </c>
      <c r="L3239" t="s">
        <v>1770</v>
      </c>
      <c r="M3239" t="s">
        <v>1769</v>
      </c>
      <c r="Z3239" s="32" t="str">
        <f>IFERROR(VLOOKUP(ROWS($Z$2:Z3239),K3239:$L$6000,2,0),"")</f>
        <v/>
      </c>
      <c r="AA3239" t="str">
        <f>IFERROR(VLOOKUP(ROWS($AA$2:AA3239),K3239:$M$6000,3,0),"")</f>
        <v/>
      </c>
    </row>
    <row r="3240" spans="11:27" customFormat="1">
      <c r="K3240">
        <f>IF(ISNUMBER(SEARCH($A$3,L3240)),MAX($K$1:K3239)+1,0)</f>
        <v>0</v>
      </c>
      <c r="L3240" t="s">
        <v>1767</v>
      </c>
      <c r="M3240" t="s">
        <v>1768</v>
      </c>
      <c r="Z3240" s="32" t="str">
        <f>IFERROR(VLOOKUP(ROWS($Z$2:Z3240),K3240:$L$6000,2,0),"")</f>
        <v/>
      </c>
      <c r="AA3240" t="str">
        <f>IFERROR(VLOOKUP(ROWS($AA$2:AA3240),K3240:$M$6000,3,0),"")</f>
        <v/>
      </c>
    </row>
    <row r="3241" spans="11:27" customFormat="1">
      <c r="K3241">
        <f>IF(ISNUMBER(SEARCH($A$3,L3241)),MAX($K$1:K3240)+1,0)</f>
        <v>0</v>
      </c>
      <c r="L3241" t="s">
        <v>1767</v>
      </c>
      <c r="M3241" t="s">
        <v>1766</v>
      </c>
      <c r="Z3241" s="32" t="str">
        <f>IFERROR(VLOOKUP(ROWS($Z$2:Z3241),K3241:$L$6000,2,0),"")</f>
        <v/>
      </c>
      <c r="AA3241" t="str">
        <f>IFERROR(VLOOKUP(ROWS($AA$2:AA3241),K3241:$M$6000,3,0),"")</f>
        <v/>
      </c>
    </row>
    <row r="3242" spans="11:27" customFormat="1">
      <c r="K3242">
        <f>IF(ISNUMBER(SEARCH($A$3,L3242)),MAX($K$1:K3241)+1,0)</f>
        <v>0</v>
      </c>
      <c r="L3242" t="s">
        <v>1765</v>
      </c>
      <c r="M3242" t="s">
        <v>1764</v>
      </c>
      <c r="Z3242" s="32" t="str">
        <f>IFERROR(VLOOKUP(ROWS($Z$2:Z3242),K3242:$L$6000,2,0),"")</f>
        <v/>
      </c>
      <c r="AA3242" t="str">
        <f>IFERROR(VLOOKUP(ROWS($AA$2:AA3242),K3242:$M$6000,3,0),"")</f>
        <v/>
      </c>
    </row>
    <row r="3243" spans="11:27" customFormat="1">
      <c r="K3243">
        <f>IF(ISNUMBER(SEARCH($A$3,L3243)),MAX($K$1:K3242)+1,0)</f>
        <v>0</v>
      </c>
      <c r="L3243" t="s">
        <v>1763</v>
      </c>
      <c r="M3243" t="s">
        <v>1762</v>
      </c>
      <c r="Z3243" s="32" t="str">
        <f>IFERROR(VLOOKUP(ROWS($Z$2:Z3243),K3243:$L$6000,2,0),"")</f>
        <v/>
      </c>
      <c r="AA3243" t="str">
        <f>IFERROR(VLOOKUP(ROWS($AA$2:AA3243),K3243:$M$6000,3,0),"")</f>
        <v/>
      </c>
    </row>
    <row r="3244" spans="11:27" customFormat="1">
      <c r="K3244">
        <f>IF(ISNUMBER(SEARCH($A$3,L3244)),MAX($K$1:K3243)+1,0)</f>
        <v>0</v>
      </c>
      <c r="L3244" t="s">
        <v>1760</v>
      </c>
      <c r="M3244" t="s">
        <v>1761</v>
      </c>
      <c r="Z3244" s="32" t="str">
        <f>IFERROR(VLOOKUP(ROWS($Z$2:Z3244),K3244:$L$6000,2,0),"")</f>
        <v/>
      </c>
      <c r="AA3244" t="str">
        <f>IFERROR(VLOOKUP(ROWS($AA$2:AA3244),K3244:$M$6000,3,0),"")</f>
        <v/>
      </c>
    </row>
    <row r="3245" spans="11:27" customFormat="1">
      <c r="K3245">
        <f>IF(ISNUMBER(SEARCH($A$3,L3245)),MAX($K$1:K3244)+1,0)</f>
        <v>0</v>
      </c>
      <c r="L3245" t="s">
        <v>1760</v>
      </c>
      <c r="M3245" t="s">
        <v>1759</v>
      </c>
      <c r="Z3245" s="32" t="str">
        <f>IFERROR(VLOOKUP(ROWS($Z$2:Z3245),K3245:$L$6000,2,0),"")</f>
        <v/>
      </c>
      <c r="AA3245" t="str">
        <f>IFERROR(VLOOKUP(ROWS($AA$2:AA3245),K3245:$M$6000,3,0),"")</f>
        <v/>
      </c>
    </row>
    <row r="3246" spans="11:27" customFormat="1">
      <c r="K3246">
        <f>IF(ISNUMBER(SEARCH($A$3,L3246)),MAX($K$1:K3245)+1,0)</f>
        <v>0</v>
      </c>
      <c r="L3246" t="s">
        <v>1758</v>
      </c>
      <c r="M3246" t="s">
        <v>1757</v>
      </c>
      <c r="Z3246" s="32" t="str">
        <f>IFERROR(VLOOKUP(ROWS($Z$2:Z3246),K3246:$L$6000,2,0),"")</f>
        <v/>
      </c>
      <c r="AA3246" t="str">
        <f>IFERROR(VLOOKUP(ROWS($AA$2:AA3246),K3246:$M$6000,3,0),"")</f>
        <v/>
      </c>
    </row>
    <row r="3247" spans="11:27" customFormat="1">
      <c r="K3247">
        <f>IF(ISNUMBER(SEARCH($A$3,L3247)),MAX($K$1:K3246)+1,0)</f>
        <v>0</v>
      </c>
      <c r="L3247" t="s">
        <v>1755</v>
      </c>
      <c r="M3247" t="s">
        <v>1756</v>
      </c>
      <c r="Z3247" s="32" t="str">
        <f>IFERROR(VLOOKUP(ROWS($Z$2:Z3247),K3247:$L$6000,2,0),"")</f>
        <v/>
      </c>
      <c r="AA3247" t="str">
        <f>IFERROR(VLOOKUP(ROWS($AA$2:AA3247),K3247:$M$6000,3,0),"")</f>
        <v/>
      </c>
    </row>
    <row r="3248" spans="11:27" customFormat="1">
      <c r="K3248">
        <f>IF(ISNUMBER(SEARCH($A$3,L3248)),MAX($K$1:K3247)+1,0)</f>
        <v>0</v>
      </c>
      <c r="L3248" t="s">
        <v>1755</v>
      </c>
      <c r="M3248" t="s">
        <v>1754</v>
      </c>
      <c r="Z3248" s="32" t="str">
        <f>IFERROR(VLOOKUP(ROWS($Z$2:Z3248),K3248:$L$6000,2,0),"")</f>
        <v/>
      </c>
      <c r="AA3248" t="str">
        <f>IFERROR(VLOOKUP(ROWS($AA$2:AA3248),K3248:$M$6000,3,0),"")</f>
        <v/>
      </c>
    </row>
    <row r="3249" spans="11:27" customFormat="1">
      <c r="K3249">
        <f>IF(ISNUMBER(SEARCH($A$3,L3249)),MAX($K$1:K3248)+1,0)</f>
        <v>0</v>
      </c>
      <c r="L3249" t="s">
        <v>1753</v>
      </c>
      <c r="M3249" t="s">
        <v>1752</v>
      </c>
      <c r="Z3249" s="32" t="str">
        <f>IFERROR(VLOOKUP(ROWS($Z$2:Z3249),K3249:$L$6000,2,0),"")</f>
        <v/>
      </c>
      <c r="AA3249" t="str">
        <f>IFERROR(VLOOKUP(ROWS($AA$2:AA3249),K3249:$M$6000,3,0),"")</f>
        <v/>
      </c>
    </row>
    <row r="3250" spans="11:27" customFormat="1">
      <c r="K3250">
        <f>IF(ISNUMBER(SEARCH($A$3,L3250)),MAX($K$1:K3249)+1,0)</f>
        <v>0</v>
      </c>
      <c r="L3250" t="s">
        <v>1750</v>
      </c>
      <c r="M3250" t="s">
        <v>1751</v>
      </c>
      <c r="Z3250" s="32" t="str">
        <f>IFERROR(VLOOKUP(ROWS($Z$2:Z3250),K3250:$L$6000,2,0),"")</f>
        <v/>
      </c>
      <c r="AA3250" t="str">
        <f>IFERROR(VLOOKUP(ROWS($AA$2:AA3250),K3250:$M$6000,3,0),"")</f>
        <v/>
      </c>
    </row>
    <row r="3251" spans="11:27" customFormat="1">
      <c r="K3251">
        <f>IF(ISNUMBER(SEARCH($A$3,L3251)),MAX($K$1:K3250)+1,0)</f>
        <v>0</v>
      </c>
      <c r="L3251" t="s">
        <v>1750</v>
      </c>
      <c r="M3251" t="s">
        <v>1749</v>
      </c>
      <c r="Z3251" s="32" t="str">
        <f>IFERROR(VLOOKUP(ROWS($Z$2:Z3251),K3251:$L$6000,2,0),"")</f>
        <v/>
      </c>
      <c r="AA3251" t="str">
        <f>IFERROR(VLOOKUP(ROWS($AA$2:AA3251),K3251:$M$6000,3,0),"")</f>
        <v/>
      </c>
    </row>
    <row r="3252" spans="11:27" customFormat="1">
      <c r="K3252">
        <f>IF(ISNUMBER(SEARCH($A$3,L3252)),MAX($K$1:K3251)+1,0)</f>
        <v>0</v>
      </c>
      <c r="L3252" t="s">
        <v>1748</v>
      </c>
      <c r="M3252" t="s">
        <v>1747</v>
      </c>
      <c r="Z3252" s="32" t="str">
        <f>IFERROR(VLOOKUP(ROWS($Z$2:Z3252),K3252:$L$6000,2,0),"")</f>
        <v/>
      </c>
      <c r="AA3252" t="str">
        <f>IFERROR(VLOOKUP(ROWS($AA$2:AA3252),K3252:$M$6000,3,0),"")</f>
        <v/>
      </c>
    </row>
    <row r="3253" spans="11:27" customFormat="1">
      <c r="K3253">
        <f>IF(ISNUMBER(SEARCH($A$3,L3253)),MAX($K$1:K3252)+1,0)</f>
        <v>0</v>
      </c>
      <c r="L3253" t="s">
        <v>1746</v>
      </c>
      <c r="M3253" t="s">
        <v>1745</v>
      </c>
      <c r="Z3253" s="32" t="str">
        <f>IFERROR(VLOOKUP(ROWS($Z$2:Z3253),K3253:$L$6000,2,0),"")</f>
        <v/>
      </c>
      <c r="AA3253" t="str">
        <f>IFERROR(VLOOKUP(ROWS($AA$2:AA3253),K3253:$M$6000,3,0),"")</f>
        <v/>
      </c>
    </row>
    <row r="3254" spans="11:27" customFormat="1">
      <c r="K3254">
        <f>IF(ISNUMBER(SEARCH($A$3,L3254)),MAX($K$1:K3253)+1,0)</f>
        <v>0</v>
      </c>
      <c r="L3254" t="s">
        <v>1744</v>
      </c>
      <c r="M3254" t="s">
        <v>1743</v>
      </c>
      <c r="Z3254" s="32" t="str">
        <f>IFERROR(VLOOKUP(ROWS($Z$2:Z3254),K3254:$L$6000,2,0),"")</f>
        <v/>
      </c>
      <c r="AA3254" t="str">
        <f>IFERROR(VLOOKUP(ROWS($AA$2:AA3254),K3254:$M$6000,3,0),"")</f>
        <v/>
      </c>
    </row>
    <row r="3255" spans="11:27" customFormat="1">
      <c r="K3255">
        <f>IF(ISNUMBER(SEARCH($A$3,L3255)),MAX($K$1:K3254)+1,0)</f>
        <v>0</v>
      </c>
      <c r="L3255" t="s">
        <v>1742</v>
      </c>
      <c r="M3255" t="s">
        <v>1741</v>
      </c>
      <c r="Z3255" s="32" t="str">
        <f>IFERROR(VLOOKUP(ROWS($Z$2:Z3255),K3255:$L$6000,2,0),"")</f>
        <v/>
      </c>
      <c r="AA3255" t="str">
        <f>IFERROR(VLOOKUP(ROWS($AA$2:AA3255),K3255:$M$6000,3,0),"")</f>
        <v/>
      </c>
    </row>
    <row r="3256" spans="11:27" customFormat="1">
      <c r="K3256">
        <f>IF(ISNUMBER(SEARCH($A$3,L3256)),MAX($K$1:K3255)+1,0)</f>
        <v>0</v>
      </c>
      <c r="L3256" t="s">
        <v>1740</v>
      </c>
      <c r="M3256" t="s">
        <v>1739</v>
      </c>
      <c r="Z3256" s="32" t="str">
        <f>IFERROR(VLOOKUP(ROWS($Z$2:Z3256),K3256:$L$6000,2,0),"")</f>
        <v/>
      </c>
      <c r="AA3256" t="str">
        <f>IFERROR(VLOOKUP(ROWS($AA$2:AA3256),K3256:$M$6000,3,0),"")</f>
        <v/>
      </c>
    </row>
    <row r="3257" spans="11:27" customFormat="1">
      <c r="K3257">
        <f>IF(ISNUMBER(SEARCH($A$3,L3257)),MAX($K$1:K3256)+1,0)</f>
        <v>0</v>
      </c>
      <c r="L3257" t="s">
        <v>1738</v>
      </c>
      <c r="M3257" t="s">
        <v>1737</v>
      </c>
      <c r="Z3257" s="32" t="str">
        <f>IFERROR(VLOOKUP(ROWS($Z$2:Z3257),K3257:$L$6000,2,0),"")</f>
        <v/>
      </c>
      <c r="AA3257" t="str">
        <f>IFERROR(VLOOKUP(ROWS($AA$2:AA3257),K3257:$M$6000,3,0),"")</f>
        <v/>
      </c>
    </row>
    <row r="3258" spans="11:27" customFormat="1">
      <c r="K3258">
        <f>IF(ISNUMBER(SEARCH($A$3,L3258)),MAX($K$1:K3257)+1,0)</f>
        <v>0</v>
      </c>
      <c r="L3258" t="s">
        <v>1736</v>
      </c>
      <c r="M3258" t="s">
        <v>1735</v>
      </c>
      <c r="Z3258" s="32" t="str">
        <f>IFERROR(VLOOKUP(ROWS($Z$2:Z3258),K3258:$L$6000,2,0),"")</f>
        <v/>
      </c>
      <c r="AA3258" t="str">
        <f>IFERROR(VLOOKUP(ROWS($AA$2:AA3258),K3258:$M$6000,3,0),"")</f>
        <v/>
      </c>
    </row>
    <row r="3259" spans="11:27" customFormat="1">
      <c r="K3259">
        <f>IF(ISNUMBER(SEARCH($A$3,L3259)),MAX($K$1:K3258)+1,0)</f>
        <v>0</v>
      </c>
      <c r="L3259" t="s">
        <v>1734</v>
      </c>
      <c r="M3259" t="s">
        <v>1733</v>
      </c>
      <c r="Z3259" s="32" t="str">
        <f>IFERROR(VLOOKUP(ROWS($Z$2:Z3259),K3259:$L$6000,2,0),"")</f>
        <v/>
      </c>
      <c r="AA3259" t="str">
        <f>IFERROR(VLOOKUP(ROWS($AA$2:AA3259),K3259:$M$6000,3,0),"")</f>
        <v/>
      </c>
    </row>
    <row r="3260" spans="11:27" customFormat="1">
      <c r="K3260">
        <f>IF(ISNUMBER(SEARCH($A$3,L3260)),MAX($K$1:K3259)+1,0)</f>
        <v>0</v>
      </c>
      <c r="L3260" t="s">
        <v>1732</v>
      </c>
      <c r="M3260" t="s">
        <v>1731</v>
      </c>
      <c r="Z3260" s="32" t="str">
        <f>IFERROR(VLOOKUP(ROWS($Z$2:Z3260),K3260:$L$6000,2,0),"")</f>
        <v/>
      </c>
      <c r="AA3260" t="str">
        <f>IFERROR(VLOOKUP(ROWS($AA$2:AA3260),K3260:$M$6000,3,0),"")</f>
        <v/>
      </c>
    </row>
    <row r="3261" spans="11:27" customFormat="1">
      <c r="K3261">
        <f>IF(ISNUMBER(SEARCH($A$3,L3261)),MAX($K$1:K3260)+1,0)</f>
        <v>0</v>
      </c>
      <c r="L3261" t="s">
        <v>1730</v>
      </c>
      <c r="M3261" t="s">
        <v>1729</v>
      </c>
      <c r="Z3261" s="32" t="str">
        <f>IFERROR(VLOOKUP(ROWS($Z$2:Z3261),K3261:$L$6000,2,0),"")</f>
        <v/>
      </c>
      <c r="AA3261" t="str">
        <f>IFERROR(VLOOKUP(ROWS($AA$2:AA3261),K3261:$M$6000,3,0),"")</f>
        <v/>
      </c>
    </row>
    <row r="3262" spans="11:27" customFormat="1">
      <c r="K3262">
        <f>IF(ISNUMBER(SEARCH($A$3,L3262)),MAX($K$1:K3261)+1,0)</f>
        <v>0</v>
      </c>
      <c r="L3262" t="s">
        <v>1728</v>
      </c>
      <c r="M3262" t="s">
        <v>1727</v>
      </c>
      <c r="Z3262" s="32" t="str">
        <f>IFERROR(VLOOKUP(ROWS($Z$2:Z3262),K3262:$L$6000,2,0),"")</f>
        <v/>
      </c>
      <c r="AA3262" t="str">
        <f>IFERROR(VLOOKUP(ROWS($AA$2:AA3262),K3262:$M$6000,3,0),"")</f>
        <v/>
      </c>
    </row>
    <row r="3263" spans="11:27" customFormat="1">
      <c r="K3263">
        <f>IF(ISNUMBER(SEARCH($A$3,L3263)),MAX($K$1:K3262)+1,0)</f>
        <v>0</v>
      </c>
      <c r="L3263" t="s">
        <v>1726</v>
      </c>
      <c r="M3263" t="s">
        <v>1725</v>
      </c>
      <c r="Z3263" s="32" t="str">
        <f>IFERROR(VLOOKUP(ROWS($Z$2:Z3263),K3263:$L$6000,2,0),"")</f>
        <v/>
      </c>
      <c r="AA3263" t="str">
        <f>IFERROR(VLOOKUP(ROWS($AA$2:AA3263),K3263:$M$6000,3,0),"")</f>
        <v/>
      </c>
    </row>
    <row r="3264" spans="11:27" customFormat="1">
      <c r="K3264">
        <f>IF(ISNUMBER(SEARCH($A$3,L3264)),MAX($K$1:K3263)+1,0)</f>
        <v>0</v>
      </c>
      <c r="L3264" t="s">
        <v>1723</v>
      </c>
      <c r="M3264" t="s">
        <v>1724</v>
      </c>
      <c r="Z3264" s="32" t="str">
        <f>IFERROR(VLOOKUP(ROWS($Z$2:Z3264),K3264:$L$6000,2,0),"")</f>
        <v/>
      </c>
      <c r="AA3264" t="str">
        <f>IFERROR(VLOOKUP(ROWS($AA$2:AA3264),K3264:$M$6000,3,0),"")</f>
        <v/>
      </c>
    </row>
    <row r="3265" spans="11:27" customFormat="1">
      <c r="K3265">
        <f>IF(ISNUMBER(SEARCH($A$3,L3265)),MAX($K$1:K3264)+1,0)</f>
        <v>0</v>
      </c>
      <c r="L3265" t="s">
        <v>1723</v>
      </c>
      <c r="M3265" t="s">
        <v>1722</v>
      </c>
      <c r="Z3265" s="32" t="str">
        <f>IFERROR(VLOOKUP(ROWS($Z$2:Z3265),K3265:$L$6000,2,0),"")</f>
        <v/>
      </c>
      <c r="AA3265" t="str">
        <f>IFERROR(VLOOKUP(ROWS($AA$2:AA3265),K3265:$M$6000,3,0),"")</f>
        <v/>
      </c>
    </row>
    <row r="3266" spans="11:27" customFormat="1">
      <c r="K3266">
        <f>IF(ISNUMBER(SEARCH($A$3,L3266)),MAX($K$1:K3265)+1,0)</f>
        <v>0</v>
      </c>
      <c r="L3266" t="s">
        <v>1720</v>
      </c>
      <c r="M3266" t="s">
        <v>1721</v>
      </c>
      <c r="Z3266" s="32" t="str">
        <f>IFERROR(VLOOKUP(ROWS($Z$2:Z3266),K3266:$L$6000,2,0),"")</f>
        <v/>
      </c>
      <c r="AA3266" t="str">
        <f>IFERROR(VLOOKUP(ROWS($AA$2:AA3266),K3266:$M$6000,3,0),"")</f>
        <v/>
      </c>
    </row>
    <row r="3267" spans="11:27" customFormat="1">
      <c r="K3267">
        <f>IF(ISNUMBER(SEARCH($A$3,L3267)),MAX($K$1:K3266)+1,0)</f>
        <v>0</v>
      </c>
      <c r="L3267" t="s">
        <v>1720</v>
      </c>
      <c r="M3267" t="s">
        <v>1719</v>
      </c>
      <c r="Z3267" s="32" t="str">
        <f>IFERROR(VLOOKUP(ROWS($Z$2:Z3267),K3267:$L$6000,2,0),"")</f>
        <v/>
      </c>
      <c r="AA3267" t="str">
        <f>IFERROR(VLOOKUP(ROWS($AA$2:AA3267),K3267:$M$6000,3,0),"")</f>
        <v/>
      </c>
    </row>
    <row r="3268" spans="11:27" customFormat="1">
      <c r="K3268">
        <f>IF(ISNUMBER(SEARCH($A$3,L3268)),MAX($K$1:K3267)+1,0)</f>
        <v>0</v>
      </c>
      <c r="L3268" t="s">
        <v>1718</v>
      </c>
      <c r="M3268" t="s">
        <v>1717</v>
      </c>
      <c r="Z3268" s="32" t="str">
        <f>IFERROR(VLOOKUP(ROWS($Z$2:Z3268),K3268:$L$6000,2,0),"")</f>
        <v/>
      </c>
      <c r="AA3268" t="str">
        <f>IFERROR(VLOOKUP(ROWS($AA$2:AA3268),K3268:$M$6000,3,0),"")</f>
        <v/>
      </c>
    </row>
    <row r="3269" spans="11:27" customFormat="1">
      <c r="K3269">
        <f>IF(ISNUMBER(SEARCH($A$3,L3269)),MAX($K$1:K3268)+1,0)</f>
        <v>0</v>
      </c>
      <c r="L3269" t="s">
        <v>1715</v>
      </c>
      <c r="M3269" t="s">
        <v>1716</v>
      </c>
      <c r="Z3269" s="32" t="str">
        <f>IFERROR(VLOOKUP(ROWS($Z$2:Z3269),K3269:$L$6000,2,0),"")</f>
        <v/>
      </c>
      <c r="AA3269" t="str">
        <f>IFERROR(VLOOKUP(ROWS($AA$2:AA3269),K3269:$M$6000,3,0),"")</f>
        <v/>
      </c>
    </row>
    <row r="3270" spans="11:27" customFormat="1">
      <c r="K3270">
        <f>IF(ISNUMBER(SEARCH($A$3,L3270)),MAX($K$1:K3269)+1,0)</f>
        <v>0</v>
      </c>
      <c r="L3270" t="s">
        <v>1715</v>
      </c>
      <c r="M3270" t="s">
        <v>1714</v>
      </c>
      <c r="Z3270" s="32" t="str">
        <f>IFERROR(VLOOKUP(ROWS($Z$2:Z3270),K3270:$L$6000,2,0),"")</f>
        <v/>
      </c>
      <c r="AA3270" t="str">
        <f>IFERROR(VLOOKUP(ROWS($AA$2:AA3270),K3270:$M$6000,3,0),"")</f>
        <v/>
      </c>
    </row>
    <row r="3271" spans="11:27" customFormat="1">
      <c r="K3271">
        <f>IF(ISNUMBER(SEARCH($A$3,L3271)),MAX($K$1:K3270)+1,0)</f>
        <v>0</v>
      </c>
      <c r="L3271" t="s">
        <v>1713</v>
      </c>
      <c r="M3271" t="s">
        <v>1712</v>
      </c>
      <c r="Z3271" s="32" t="str">
        <f>IFERROR(VLOOKUP(ROWS($Z$2:Z3271),K3271:$L$6000,2,0),"")</f>
        <v/>
      </c>
      <c r="AA3271" t="str">
        <f>IFERROR(VLOOKUP(ROWS($AA$2:AA3271),K3271:$M$6000,3,0),"")</f>
        <v/>
      </c>
    </row>
    <row r="3272" spans="11:27" customFormat="1">
      <c r="K3272">
        <f>IF(ISNUMBER(SEARCH($A$3,L3272)),MAX($K$1:K3271)+1,0)</f>
        <v>0</v>
      </c>
      <c r="L3272" t="s">
        <v>1711</v>
      </c>
      <c r="M3272" t="s">
        <v>1710</v>
      </c>
      <c r="Z3272" s="32" t="str">
        <f>IFERROR(VLOOKUP(ROWS($Z$2:Z3272),K3272:$L$6000,2,0),"")</f>
        <v/>
      </c>
      <c r="AA3272" t="str">
        <f>IFERROR(VLOOKUP(ROWS($AA$2:AA3272),K3272:$M$6000,3,0),"")</f>
        <v/>
      </c>
    </row>
    <row r="3273" spans="11:27" customFormat="1">
      <c r="K3273">
        <f>IF(ISNUMBER(SEARCH($A$3,L3273)),MAX($K$1:K3272)+1,0)</f>
        <v>0</v>
      </c>
      <c r="L3273" t="s">
        <v>1709</v>
      </c>
      <c r="M3273" t="s">
        <v>1708</v>
      </c>
      <c r="Z3273" s="32" t="str">
        <f>IFERROR(VLOOKUP(ROWS($Z$2:Z3273),K3273:$L$6000,2,0),"")</f>
        <v/>
      </c>
      <c r="AA3273" t="str">
        <f>IFERROR(VLOOKUP(ROWS($AA$2:AA3273),K3273:$M$6000,3,0),"")</f>
        <v/>
      </c>
    </row>
    <row r="3274" spans="11:27" customFormat="1">
      <c r="K3274">
        <f>IF(ISNUMBER(SEARCH($A$3,L3274)),MAX($K$1:K3273)+1,0)</f>
        <v>0</v>
      </c>
      <c r="L3274" t="s">
        <v>1706</v>
      </c>
      <c r="M3274" t="s">
        <v>1707</v>
      </c>
      <c r="Z3274" s="32" t="str">
        <f>IFERROR(VLOOKUP(ROWS($Z$2:Z3274),K3274:$L$6000,2,0),"")</f>
        <v/>
      </c>
      <c r="AA3274" t="str">
        <f>IFERROR(VLOOKUP(ROWS($AA$2:AA3274),K3274:$M$6000,3,0),"")</f>
        <v/>
      </c>
    </row>
    <row r="3275" spans="11:27" customFormat="1">
      <c r="K3275">
        <f>IF(ISNUMBER(SEARCH($A$3,L3275)),MAX($K$1:K3274)+1,0)</f>
        <v>0</v>
      </c>
      <c r="L3275" t="s">
        <v>1706</v>
      </c>
      <c r="M3275" t="s">
        <v>1705</v>
      </c>
      <c r="Z3275" s="32" t="str">
        <f>IFERROR(VLOOKUP(ROWS($Z$2:Z3275),K3275:$L$6000,2,0),"")</f>
        <v/>
      </c>
      <c r="AA3275" t="str">
        <f>IFERROR(VLOOKUP(ROWS($AA$2:AA3275),K3275:$M$6000,3,0),"")</f>
        <v/>
      </c>
    </row>
    <row r="3276" spans="11:27" customFormat="1">
      <c r="K3276">
        <f>IF(ISNUMBER(SEARCH($A$3,L3276)),MAX($K$1:K3275)+1,0)</f>
        <v>0</v>
      </c>
      <c r="L3276" t="s">
        <v>1703</v>
      </c>
      <c r="M3276" t="s">
        <v>1704</v>
      </c>
      <c r="Z3276" s="32" t="str">
        <f>IFERROR(VLOOKUP(ROWS($Z$2:Z3276),K3276:$L$6000,2,0),"")</f>
        <v/>
      </c>
      <c r="AA3276" t="str">
        <f>IFERROR(VLOOKUP(ROWS($AA$2:AA3276),K3276:$M$6000,3,0),"")</f>
        <v/>
      </c>
    </row>
    <row r="3277" spans="11:27" customFormat="1">
      <c r="K3277">
        <f>IF(ISNUMBER(SEARCH($A$3,L3277)),MAX($K$1:K3276)+1,0)</f>
        <v>0</v>
      </c>
      <c r="L3277" t="s">
        <v>1703</v>
      </c>
      <c r="M3277" t="s">
        <v>1702</v>
      </c>
      <c r="Z3277" s="32" t="str">
        <f>IFERROR(VLOOKUP(ROWS($Z$2:Z3277),K3277:$L$6000,2,0),"")</f>
        <v/>
      </c>
      <c r="AA3277" t="str">
        <f>IFERROR(VLOOKUP(ROWS($AA$2:AA3277),K3277:$M$6000,3,0),"")</f>
        <v/>
      </c>
    </row>
    <row r="3278" spans="11:27" customFormat="1">
      <c r="K3278">
        <f>IF(ISNUMBER(SEARCH($A$3,L3278)),MAX($K$1:K3277)+1,0)</f>
        <v>0</v>
      </c>
      <c r="L3278" t="s">
        <v>1701</v>
      </c>
      <c r="M3278" t="s">
        <v>1700</v>
      </c>
      <c r="Z3278" s="32" t="str">
        <f>IFERROR(VLOOKUP(ROWS($Z$2:Z3278),K3278:$L$6000,2,0),"")</f>
        <v/>
      </c>
      <c r="AA3278" t="str">
        <f>IFERROR(VLOOKUP(ROWS($AA$2:AA3278),K3278:$M$6000,3,0),"")</f>
        <v/>
      </c>
    </row>
    <row r="3279" spans="11:27" customFormat="1">
      <c r="K3279">
        <f>IF(ISNUMBER(SEARCH($A$3,L3279)),MAX($K$1:K3278)+1,0)</f>
        <v>0</v>
      </c>
      <c r="L3279" t="s">
        <v>1698</v>
      </c>
      <c r="M3279" t="s">
        <v>1699</v>
      </c>
      <c r="Z3279" s="32" t="str">
        <f>IFERROR(VLOOKUP(ROWS($Z$2:Z3279),K3279:$L$6000,2,0),"")</f>
        <v/>
      </c>
      <c r="AA3279" t="str">
        <f>IFERROR(VLOOKUP(ROWS($AA$2:AA3279),K3279:$M$6000,3,0),"")</f>
        <v/>
      </c>
    </row>
    <row r="3280" spans="11:27" customFormat="1">
      <c r="K3280">
        <f>IF(ISNUMBER(SEARCH($A$3,L3280)),MAX($K$1:K3279)+1,0)</f>
        <v>0</v>
      </c>
      <c r="L3280" t="s">
        <v>1698</v>
      </c>
      <c r="M3280" t="s">
        <v>1697</v>
      </c>
      <c r="Z3280" s="32" t="str">
        <f>IFERROR(VLOOKUP(ROWS($Z$2:Z3280),K3280:$L$6000,2,0),"")</f>
        <v/>
      </c>
      <c r="AA3280" t="str">
        <f>IFERROR(VLOOKUP(ROWS($AA$2:AA3280),K3280:$M$6000,3,0),"")</f>
        <v/>
      </c>
    </row>
    <row r="3281" spans="11:27" customFormat="1">
      <c r="K3281">
        <f>IF(ISNUMBER(SEARCH($A$3,L3281)),MAX($K$1:K3280)+1,0)</f>
        <v>0</v>
      </c>
      <c r="L3281" t="s">
        <v>1696</v>
      </c>
      <c r="M3281" t="s">
        <v>1695</v>
      </c>
      <c r="Z3281" s="32" t="str">
        <f>IFERROR(VLOOKUP(ROWS($Z$2:Z3281),K3281:$L$6000,2,0),"")</f>
        <v/>
      </c>
      <c r="AA3281" t="str">
        <f>IFERROR(VLOOKUP(ROWS($AA$2:AA3281),K3281:$M$6000,3,0),"")</f>
        <v/>
      </c>
    </row>
    <row r="3282" spans="11:27" customFormat="1">
      <c r="K3282">
        <f>IF(ISNUMBER(SEARCH($A$3,L3282)),MAX($K$1:K3281)+1,0)</f>
        <v>0</v>
      </c>
      <c r="L3282" t="s">
        <v>1694</v>
      </c>
      <c r="M3282" t="s">
        <v>1693</v>
      </c>
      <c r="Z3282" s="32" t="str">
        <f>IFERROR(VLOOKUP(ROWS($Z$2:Z3282),K3282:$L$6000,2,0),"")</f>
        <v/>
      </c>
      <c r="AA3282" t="str">
        <f>IFERROR(VLOOKUP(ROWS($AA$2:AA3282),K3282:$M$6000,3,0),"")</f>
        <v/>
      </c>
    </row>
    <row r="3283" spans="11:27" customFormat="1">
      <c r="K3283">
        <f>IF(ISNUMBER(SEARCH($A$3,L3283)),MAX($K$1:K3282)+1,0)</f>
        <v>0</v>
      </c>
      <c r="L3283" t="s">
        <v>1692</v>
      </c>
      <c r="M3283" t="s">
        <v>1691</v>
      </c>
      <c r="Z3283" s="32" t="str">
        <f>IFERROR(VLOOKUP(ROWS($Z$2:Z3283),K3283:$L$6000,2,0),"")</f>
        <v/>
      </c>
      <c r="AA3283" t="str">
        <f>IFERROR(VLOOKUP(ROWS($AA$2:AA3283),K3283:$M$6000,3,0),"")</f>
        <v/>
      </c>
    </row>
    <row r="3284" spans="11:27" customFormat="1">
      <c r="K3284">
        <f>IF(ISNUMBER(SEARCH($A$3,L3284)),MAX($K$1:K3283)+1,0)</f>
        <v>0</v>
      </c>
      <c r="L3284" t="s">
        <v>1690</v>
      </c>
      <c r="M3284" t="s">
        <v>1689</v>
      </c>
      <c r="Z3284" s="32" t="str">
        <f>IFERROR(VLOOKUP(ROWS($Z$2:Z3284),K3284:$L$6000,2,0),"")</f>
        <v/>
      </c>
      <c r="AA3284" t="str">
        <f>IFERROR(VLOOKUP(ROWS($AA$2:AA3284),K3284:$M$6000,3,0),"")</f>
        <v/>
      </c>
    </row>
    <row r="3285" spans="11:27" customFormat="1">
      <c r="K3285">
        <f>IF(ISNUMBER(SEARCH($A$3,L3285)),MAX($K$1:K3284)+1,0)</f>
        <v>0</v>
      </c>
      <c r="L3285" t="s">
        <v>1687</v>
      </c>
      <c r="M3285" t="s">
        <v>1688</v>
      </c>
      <c r="Z3285" s="32" t="str">
        <f>IFERROR(VLOOKUP(ROWS($Z$2:Z3285),K3285:$L$6000,2,0),"")</f>
        <v/>
      </c>
      <c r="AA3285" t="str">
        <f>IFERROR(VLOOKUP(ROWS($AA$2:AA3285),K3285:$M$6000,3,0),"")</f>
        <v/>
      </c>
    </row>
    <row r="3286" spans="11:27" customFormat="1">
      <c r="K3286">
        <f>IF(ISNUMBER(SEARCH($A$3,L3286)),MAX($K$1:K3285)+1,0)</f>
        <v>0</v>
      </c>
      <c r="L3286" t="s">
        <v>1687</v>
      </c>
      <c r="M3286" t="s">
        <v>1686</v>
      </c>
      <c r="Z3286" s="32" t="str">
        <f>IFERROR(VLOOKUP(ROWS($Z$2:Z3286),K3286:$L$6000,2,0),"")</f>
        <v/>
      </c>
      <c r="AA3286" t="str">
        <f>IFERROR(VLOOKUP(ROWS($AA$2:AA3286),K3286:$M$6000,3,0),"")</f>
        <v/>
      </c>
    </row>
    <row r="3287" spans="11:27" customFormat="1">
      <c r="K3287">
        <f>IF(ISNUMBER(SEARCH($A$3,L3287)),MAX($K$1:K3286)+1,0)</f>
        <v>0</v>
      </c>
      <c r="L3287" t="s">
        <v>1685</v>
      </c>
      <c r="M3287" t="s">
        <v>1684</v>
      </c>
      <c r="Z3287" s="32" t="str">
        <f>IFERROR(VLOOKUP(ROWS($Z$2:Z3287),K3287:$L$6000,2,0),"")</f>
        <v/>
      </c>
      <c r="AA3287" t="str">
        <f>IFERROR(VLOOKUP(ROWS($AA$2:AA3287),K3287:$M$6000,3,0),"")</f>
        <v/>
      </c>
    </row>
    <row r="3288" spans="11:27" customFormat="1">
      <c r="K3288">
        <f>IF(ISNUMBER(SEARCH($A$3,L3288)),MAX($K$1:K3287)+1,0)</f>
        <v>0</v>
      </c>
      <c r="L3288" t="s">
        <v>1683</v>
      </c>
      <c r="M3288" t="s">
        <v>1682</v>
      </c>
      <c r="Z3288" s="32" t="str">
        <f>IFERROR(VLOOKUP(ROWS($Z$2:Z3288),K3288:$L$6000,2,0),"")</f>
        <v/>
      </c>
      <c r="AA3288" t="str">
        <f>IFERROR(VLOOKUP(ROWS($AA$2:AA3288),K3288:$M$6000,3,0),"")</f>
        <v/>
      </c>
    </row>
    <row r="3289" spans="11:27" customFormat="1">
      <c r="K3289">
        <f>IF(ISNUMBER(SEARCH($A$3,L3289)),MAX($K$1:K3288)+1,0)</f>
        <v>0</v>
      </c>
      <c r="L3289" t="s">
        <v>1680</v>
      </c>
      <c r="M3289" t="s">
        <v>1681</v>
      </c>
      <c r="Z3289" s="32" t="str">
        <f>IFERROR(VLOOKUP(ROWS($Z$2:Z3289),K3289:$L$6000,2,0),"")</f>
        <v/>
      </c>
      <c r="AA3289" t="str">
        <f>IFERROR(VLOOKUP(ROWS($AA$2:AA3289),K3289:$M$6000,3,0),"")</f>
        <v/>
      </c>
    </row>
    <row r="3290" spans="11:27" customFormat="1">
      <c r="K3290">
        <f>IF(ISNUMBER(SEARCH($A$3,L3290)),MAX($K$1:K3289)+1,0)</f>
        <v>0</v>
      </c>
      <c r="L3290" t="s">
        <v>1680</v>
      </c>
      <c r="M3290" t="s">
        <v>1679</v>
      </c>
      <c r="Z3290" s="32" t="str">
        <f>IFERROR(VLOOKUP(ROWS($Z$2:Z3290),K3290:$L$6000,2,0),"")</f>
        <v/>
      </c>
      <c r="AA3290" t="str">
        <f>IFERROR(VLOOKUP(ROWS($AA$2:AA3290),K3290:$M$6000,3,0),"")</f>
        <v/>
      </c>
    </row>
    <row r="3291" spans="11:27" customFormat="1">
      <c r="K3291">
        <f>IF(ISNUMBER(SEARCH($A$3,L3291)),MAX($K$1:K3290)+1,0)</f>
        <v>0</v>
      </c>
      <c r="L3291" t="s">
        <v>1677</v>
      </c>
      <c r="M3291" t="s">
        <v>1678</v>
      </c>
      <c r="Z3291" s="32" t="str">
        <f>IFERROR(VLOOKUP(ROWS($Z$2:Z3291),K3291:$L$6000,2,0),"")</f>
        <v/>
      </c>
      <c r="AA3291" t="str">
        <f>IFERROR(VLOOKUP(ROWS($AA$2:AA3291),K3291:$M$6000,3,0),"")</f>
        <v/>
      </c>
    </row>
    <row r="3292" spans="11:27" customFormat="1">
      <c r="K3292">
        <f>IF(ISNUMBER(SEARCH($A$3,L3292)),MAX($K$1:K3291)+1,0)</f>
        <v>0</v>
      </c>
      <c r="L3292" t="s">
        <v>1677</v>
      </c>
      <c r="M3292" t="s">
        <v>1676</v>
      </c>
      <c r="Z3292" s="32" t="str">
        <f>IFERROR(VLOOKUP(ROWS($Z$2:Z3292),K3292:$L$6000,2,0),"")</f>
        <v/>
      </c>
      <c r="AA3292" t="str">
        <f>IFERROR(VLOOKUP(ROWS($AA$2:AA3292),K3292:$M$6000,3,0),"")</f>
        <v/>
      </c>
    </row>
    <row r="3293" spans="11:27" customFormat="1">
      <c r="K3293">
        <f>IF(ISNUMBER(SEARCH($A$3,L3293)),MAX($K$1:K3292)+1,0)</f>
        <v>0</v>
      </c>
      <c r="L3293" t="s">
        <v>1674</v>
      </c>
      <c r="M3293" t="s">
        <v>1675</v>
      </c>
      <c r="Z3293" s="32" t="str">
        <f>IFERROR(VLOOKUP(ROWS($Z$2:Z3293),K3293:$L$6000,2,0),"")</f>
        <v/>
      </c>
      <c r="AA3293" t="str">
        <f>IFERROR(VLOOKUP(ROWS($AA$2:AA3293),K3293:$M$6000,3,0),"")</f>
        <v/>
      </c>
    </row>
    <row r="3294" spans="11:27" customFormat="1">
      <c r="K3294">
        <f>IF(ISNUMBER(SEARCH($A$3,L3294)),MAX($K$1:K3293)+1,0)</f>
        <v>0</v>
      </c>
      <c r="L3294" t="s">
        <v>1674</v>
      </c>
      <c r="M3294" t="s">
        <v>1673</v>
      </c>
      <c r="Z3294" s="32" t="str">
        <f>IFERROR(VLOOKUP(ROWS($Z$2:Z3294),K3294:$L$6000,2,0),"")</f>
        <v/>
      </c>
      <c r="AA3294" t="str">
        <f>IFERROR(VLOOKUP(ROWS($AA$2:AA3294),K3294:$M$6000,3,0),"")</f>
        <v/>
      </c>
    </row>
    <row r="3295" spans="11:27" customFormat="1">
      <c r="K3295">
        <f>IF(ISNUMBER(SEARCH($A$3,L3295)),MAX($K$1:K3294)+1,0)</f>
        <v>0</v>
      </c>
      <c r="L3295" t="s">
        <v>1672</v>
      </c>
      <c r="M3295" t="s">
        <v>1671</v>
      </c>
      <c r="Z3295" s="32" t="str">
        <f>IFERROR(VLOOKUP(ROWS($Z$2:Z3295),K3295:$L$6000,2,0),"")</f>
        <v/>
      </c>
      <c r="AA3295" t="str">
        <f>IFERROR(VLOOKUP(ROWS($AA$2:AA3295),K3295:$M$6000,3,0),"")</f>
        <v/>
      </c>
    </row>
    <row r="3296" spans="11:27" customFormat="1">
      <c r="K3296">
        <f>IF(ISNUMBER(SEARCH($A$3,L3296)),MAX($K$1:K3295)+1,0)</f>
        <v>0</v>
      </c>
      <c r="L3296" t="s">
        <v>1670</v>
      </c>
      <c r="M3296" t="s">
        <v>1669</v>
      </c>
      <c r="Z3296" s="32" t="str">
        <f>IFERROR(VLOOKUP(ROWS($Z$2:Z3296),K3296:$L$6000,2,0),"")</f>
        <v/>
      </c>
      <c r="AA3296" t="str">
        <f>IFERROR(VLOOKUP(ROWS($AA$2:AA3296),K3296:$M$6000,3,0),"")</f>
        <v/>
      </c>
    </row>
    <row r="3297" spans="11:27" customFormat="1">
      <c r="K3297">
        <f>IF(ISNUMBER(SEARCH($A$3,L3297)),MAX($K$1:K3296)+1,0)</f>
        <v>0</v>
      </c>
      <c r="L3297" t="s">
        <v>1667</v>
      </c>
      <c r="M3297" t="s">
        <v>1668</v>
      </c>
      <c r="Z3297" s="32" t="str">
        <f>IFERROR(VLOOKUP(ROWS($Z$2:Z3297),K3297:$L$6000,2,0),"")</f>
        <v/>
      </c>
      <c r="AA3297" t="str">
        <f>IFERROR(VLOOKUP(ROWS($AA$2:AA3297),K3297:$M$6000,3,0),"")</f>
        <v/>
      </c>
    </row>
    <row r="3298" spans="11:27" customFormat="1">
      <c r="K3298">
        <f>IF(ISNUMBER(SEARCH($A$3,L3298)),MAX($K$1:K3297)+1,0)</f>
        <v>0</v>
      </c>
      <c r="L3298" t="s">
        <v>1667</v>
      </c>
      <c r="M3298" t="s">
        <v>1666</v>
      </c>
      <c r="Z3298" s="32" t="str">
        <f>IFERROR(VLOOKUP(ROWS($Z$2:Z3298),K3298:$L$6000,2,0),"")</f>
        <v/>
      </c>
      <c r="AA3298" t="str">
        <f>IFERROR(VLOOKUP(ROWS($AA$2:AA3298),K3298:$M$6000,3,0),"")</f>
        <v/>
      </c>
    </row>
    <row r="3299" spans="11:27" customFormat="1">
      <c r="K3299">
        <f>IF(ISNUMBER(SEARCH($A$3,L3299)),MAX($K$1:K3298)+1,0)</f>
        <v>0</v>
      </c>
      <c r="L3299" t="s">
        <v>1665</v>
      </c>
      <c r="M3299" t="s">
        <v>1664</v>
      </c>
      <c r="Z3299" s="32" t="str">
        <f>IFERROR(VLOOKUP(ROWS($Z$2:Z3299),K3299:$L$6000,2,0),"")</f>
        <v/>
      </c>
      <c r="AA3299" t="str">
        <f>IFERROR(VLOOKUP(ROWS($AA$2:AA3299),K3299:$M$6000,3,0),"")</f>
        <v/>
      </c>
    </row>
    <row r="3300" spans="11:27" customFormat="1">
      <c r="K3300">
        <f>IF(ISNUMBER(SEARCH($A$3,L3300)),MAX($K$1:K3299)+1,0)</f>
        <v>0</v>
      </c>
      <c r="L3300" t="s">
        <v>1663</v>
      </c>
      <c r="M3300" t="s">
        <v>1662</v>
      </c>
      <c r="Z3300" s="32" t="str">
        <f>IFERROR(VLOOKUP(ROWS($Z$2:Z3300),K3300:$L$6000,2,0),"")</f>
        <v/>
      </c>
      <c r="AA3300" t="str">
        <f>IFERROR(VLOOKUP(ROWS($AA$2:AA3300),K3300:$M$6000,3,0),"")</f>
        <v/>
      </c>
    </row>
    <row r="3301" spans="11:27" customFormat="1">
      <c r="K3301">
        <f>IF(ISNUMBER(SEARCH($A$3,L3301)),MAX($K$1:K3300)+1,0)</f>
        <v>0</v>
      </c>
      <c r="L3301" t="s">
        <v>1660</v>
      </c>
      <c r="M3301" t="s">
        <v>1661</v>
      </c>
      <c r="Z3301" s="32" t="str">
        <f>IFERROR(VLOOKUP(ROWS($Z$2:Z3301),K3301:$L$6000,2,0),"")</f>
        <v/>
      </c>
      <c r="AA3301" t="str">
        <f>IFERROR(VLOOKUP(ROWS($AA$2:AA3301),K3301:$M$6000,3,0),"")</f>
        <v/>
      </c>
    </row>
    <row r="3302" spans="11:27" customFormat="1">
      <c r="K3302">
        <f>IF(ISNUMBER(SEARCH($A$3,L3302)),MAX($K$1:K3301)+1,0)</f>
        <v>0</v>
      </c>
      <c r="L3302" t="s">
        <v>1660</v>
      </c>
      <c r="M3302" t="s">
        <v>1659</v>
      </c>
      <c r="Z3302" s="32" t="str">
        <f>IFERROR(VLOOKUP(ROWS($Z$2:Z3302),K3302:$L$6000,2,0),"")</f>
        <v/>
      </c>
      <c r="AA3302" t="str">
        <f>IFERROR(VLOOKUP(ROWS($AA$2:AA3302),K3302:$M$6000,3,0),"")</f>
        <v/>
      </c>
    </row>
    <row r="3303" spans="11:27" customFormat="1">
      <c r="K3303">
        <f>IF(ISNUMBER(SEARCH($A$3,L3303)),MAX($K$1:K3302)+1,0)</f>
        <v>0</v>
      </c>
      <c r="L3303" t="s">
        <v>1657</v>
      </c>
      <c r="M3303" t="s">
        <v>1658</v>
      </c>
      <c r="Z3303" s="32" t="str">
        <f>IFERROR(VLOOKUP(ROWS($Z$2:Z3303),K3303:$L$6000,2,0),"")</f>
        <v/>
      </c>
      <c r="AA3303" t="str">
        <f>IFERROR(VLOOKUP(ROWS($AA$2:AA3303),K3303:$M$6000,3,0),"")</f>
        <v/>
      </c>
    </row>
    <row r="3304" spans="11:27" customFormat="1">
      <c r="K3304">
        <f>IF(ISNUMBER(SEARCH($A$3,L3304)),MAX($K$1:K3303)+1,0)</f>
        <v>0</v>
      </c>
      <c r="L3304" t="s">
        <v>1657</v>
      </c>
      <c r="M3304" t="s">
        <v>1656</v>
      </c>
      <c r="Z3304" s="32" t="str">
        <f>IFERROR(VLOOKUP(ROWS($Z$2:Z3304),K3304:$L$6000,2,0),"")</f>
        <v/>
      </c>
      <c r="AA3304" t="str">
        <f>IFERROR(VLOOKUP(ROWS($AA$2:AA3304),K3304:$M$6000,3,0),"")</f>
        <v/>
      </c>
    </row>
    <row r="3305" spans="11:27" customFormat="1">
      <c r="K3305">
        <f>IF(ISNUMBER(SEARCH($A$3,L3305)),MAX($K$1:K3304)+1,0)</f>
        <v>0</v>
      </c>
      <c r="L3305" t="s">
        <v>1655</v>
      </c>
      <c r="M3305" t="s">
        <v>1654</v>
      </c>
      <c r="Z3305" s="32" t="str">
        <f>IFERROR(VLOOKUP(ROWS($Z$2:Z3305),K3305:$L$6000,2,0),"")</f>
        <v/>
      </c>
      <c r="AA3305" t="str">
        <f>IFERROR(VLOOKUP(ROWS($AA$2:AA3305),K3305:$M$6000,3,0),"")</f>
        <v/>
      </c>
    </row>
    <row r="3306" spans="11:27" customFormat="1">
      <c r="K3306">
        <f>IF(ISNUMBER(SEARCH($A$3,L3306)),MAX($K$1:K3305)+1,0)</f>
        <v>0</v>
      </c>
      <c r="L3306" t="s">
        <v>1653</v>
      </c>
      <c r="M3306" t="s">
        <v>1652</v>
      </c>
      <c r="Z3306" s="32" t="str">
        <f>IFERROR(VLOOKUP(ROWS($Z$2:Z3306),K3306:$L$6000,2,0),"")</f>
        <v/>
      </c>
      <c r="AA3306" t="str">
        <f>IFERROR(VLOOKUP(ROWS($AA$2:AA3306),K3306:$M$6000,3,0),"")</f>
        <v/>
      </c>
    </row>
    <row r="3307" spans="11:27" customFormat="1">
      <c r="K3307">
        <f>IF(ISNUMBER(SEARCH($A$3,L3307)),MAX($K$1:K3306)+1,0)</f>
        <v>0</v>
      </c>
      <c r="L3307" t="s">
        <v>1651</v>
      </c>
      <c r="M3307" t="s">
        <v>1650</v>
      </c>
      <c r="Z3307" s="32" t="str">
        <f>IFERROR(VLOOKUP(ROWS($Z$2:Z3307),K3307:$L$6000,2,0),"")</f>
        <v/>
      </c>
      <c r="AA3307" t="str">
        <f>IFERROR(VLOOKUP(ROWS($AA$2:AA3307),K3307:$M$6000,3,0),"")</f>
        <v/>
      </c>
    </row>
    <row r="3308" spans="11:27" customFormat="1">
      <c r="K3308">
        <f>IF(ISNUMBER(SEARCH($A$3,L3308)),MAX($K$1:K3307)+1,0)</f>
        <v>0</v>
      </c>
      <c r="L3308" t="s">
        <v>1648</v>
      </c>
      <c r="M3308" t="s">
        <v>1649</v>
      </c>
      <c r="Z3308" s="32" t="str">
        <f>IFERROR(VLOOKUP(ROWS($Z$2:Z3308),K3308:$L$6000,2,0),"")</f>
        <v/>
      </c>
      <c r="AA3308" t="str">
        <f>IFERROR(VLOOKUP(ROWS($AA$2:AA3308),K3308:$M$6000,3,0),"")</f>
        <v/>
      </c>
    </row>
    <row r="3309" spans="11:27" customFormat="1">
      <c r="K3309">
        <f>IF(ISNUMBER(SEARCH($A$3,L3309)),MAX($K$1:K3308)+1,0)</f>
        <v>0</v>
      </c>
      <c r="L3309" t="s">
        <v>1648</v>
      </c>
      <c r="M3309" t="s">
        <v>1647</v>
      </c>
      <c r="Z3309" s="32" t="str">
        <f>IFERROR(VLOOKUP(ROWS($Z$2:Z3309),K3309:$L$6000,2,0),"")</f>
        <v/>
      </c>
      <c r="AA3309" t="str">
        <f>IFERROR(VLOOKUP(ROWS($AA$2:AA3309),K3309:$M$6000,3,0),"")</f>
        <v/>
      </c>
    </row>
    <row r="3310" spans="11:27" customFormat="1">
      <c r="K3310">
        <f>IF(ISNUMBER(SEARCH($A$3,L3310)),MAX($K$1:K3309)+1,0)</f>
        <v>0</v>
      </c>
      <c r="L3310" t="s">
        <v>1646</v>
      </c>
      <c r="M3310" t="s">
        <v>1645</v>
      </c>
      <c r="Z3310" s="32" t="str">
        <f>IFERROR(VLOOKUP(ROWS($Z$2:Z3310),K3310:$L$6000,2,0),"")</f>
        <v/>
      </c>
      <c r="AA3310" t="str">
        <f>IFERROR(VLOOKUP(ROWS($AA$2:AA3310),K3310:$M$6000,3,0),"")</f>
        <v/>
      </c>
    </row>
    <row r="3311" spans="11:27" customFormat="1">
      <c r="K3311">
        <f>IF(ISNUMBER(SEARCH($A$3,L3311)),MAX($K$1:K3310)+1,0)</f>
        <v>0</v>
      </c>
      <c r="L3311" t="s">
        <v>1644</v>
      </c>
      <c r="M3311" t="s">
        <v>1643</v>
      </c>
      <c r="Z3311" s="32" t="str">
        <f>IFERROR(VLOOKUP(ROWS($Z$2:Z3311),K3311:$L$6000,2,0),"")</f>
        <v/>
      </c>
      <c r="AA3311" t="str">
        <f>IFERROR(VLOOKUP(ROWS($AA$2:AA3311),K3311:$M$6000,3,0),"")</f>
        <v/>
      </c>
    </row>
    <row r="3312" spans="11:27" customFormat="1">
      <c r="K3312">
        <f>IF(ISNUMBER(SEARCH($A$3,L3312)),MAX($K$1:K3311)+1,0)</f>
        <v>0</v>
      </c>
      <c r="L3312" t="s">
        <v>1642</v>
      </c>
      <c r="M3312" t="s">
        <v>1641</v>
      </c>
      <c r="Z3312" s="32" t="str">
        <f>IFERROR(VLOOKUP(ROWS($Z$2:Z3312),K3312:$L$6000,2,0),"")</f>
        <v/>
      </c>
      <c r="AA3312" t="str">
        <f>IFERROR(VLOOKUP(ROWS($AA$2:AA3312),K3312:$M$6000,3,0),"")</f>
        <v/>
      </c>
    </row>
    <row r="3313" spans="11:27" customFormat="1">
      <c r="K3313">
        <f>IF(ISNUMBER(SEARCH($A$3,L3313)),MAX($K$1:K3312)+1,0)</f>
        <v>0</v>
      </c>
      <c r="L3313" t="s">
        <v>1639</v>
      </c>
      <c r="M3313" t="s">
        <v>1640</v>
      </c>
      <c r="Z3313" s="32" t="str">
        <f>IFERROR(VLOOKUP(ROWS($Z$2:Z3313),K3313:$L$6000,2,0),"")</f>
        <v/>
      </c>
      <c r="AA3313" t="str">
        <f>IFERROR(VLOOKUP(ROWS($AA$2:AA3313),K3313:$M$6000,3,0),"")</f>
        <v/>
      </c>
    </row>
    <row r="3314" spans="11:27" customFormat="1">
      <c r="K3314">
        <f>IF(ISNUMBER(SEARCH($A$3,L3314)),MAX($K$1:K3313)+1,0)</f>
        <v>0</v>
      </c>
      <c r="L3314" t="s">
        <v>1639</v>
      </c>
      <c r="M3314" t="s">
        <v>1638</v>
      </c>
      <c r="Z3314" s="32" t="str">
        <f>IFERROR(VLOOKUP(ROWS($Z$2:Z3314),K3314:$L$6000,2,0),"")</f>
        <v/>
      </c>
      <c r="AA3314" t="str">
        <f>IFERROR(VLOOKUP(ROWS($AA$2:AA3314),K3314:$M$6000,3,0),"")</f>
        <v/>
      </c>
    </row>
    <row r="3315" spans="11:27" customFormat="1">
      <c r="K3315">
        <f>IF(ISNUMBER(SEARCH($A$3,L3315)),MAX($K$1:K3314)+1,0)</f>
        <v>0</v>
      </c>
      <c r="L3315" t="s">
        <v>1637</v>
      </c>
      <c r="M3315" t="s">
        <v>1636</v>
      </c>
      <c r="Z3315" s="32" t="str">
        <f>IFERROR(VLOOKUP(ROWS($Z$2:Z3315),K3315:$L$6000,2,0),"")</f>
        <v/>
      </c>
      <c r="AA3315" t="str">
        <f>IFERROR(VLOOKUP(ROWS($AA$2:AA3315),K3315:$M$6000,3,0),"")</f>
        <v/>
      </c>
    </row>
    <row r="3316" spans="11:27" customFormat="1">
      <c r="K3316">
        <f>IF(ISNUMBER(SEARCH($A$3,L3316)),MAX($K$1:K3315)+1,0)</f>
        <v>0</v>
      </c>
      <c r="L3316" t="s">
        <v>1635</v>
      </c>
      <c r="M3316" t="s">
        <v>1634</v>
      </c>
      <c r="Z3316" s="32" t="str">
        <f>IFERROR(VLOOKUP(ROWS($Z$2:Z3316),K3316:$L$6000,2,0),"")</f>
        <v/>
      </c>
      <c r="AA3316" t="str">
        <f>IFERROR(VLOOKUP(ROWS($AA$2:AA3316),K3316:$M$6000,3,0),"")</f>
        <v/>
      </c>
    </row>
    <row r="3317" spans="11:27" customFormat="1">
      <c r="K3317">
        <f>IF(ISNUMBER(SEARCH($A$3,L3317)),MAX($K$1:K3316)+1,0)</f>
        <v>0</v>
      </c>
      <c r="L3317" t="s">
        <v>1632</v>
      </c>
      <c r="M3317" t="s">
        <v>1633</v>
      </c>
      <c r="Z3317" s="32" t="str">
        <f>IFERROR(VLOOKUP(ROWS($Z$2:Z3317),K3317:$L$6000,2,0),"")</f>
        <v/>
      </c>
      <c r="AA3317" t="str">
        <f>IFERROR(VLOOKUP(ROWS($AA$2:AA3317),K3317:$M$6000,3,0),"")</f>
        <v/>
      </c>
    </row>
    <row r="3318" spans="11:27" customFormat="1">
      <c r="K3318">
        <f>IF(ISNUMBER(SEARCH($A$3,L3318)),MAX($K$1:K3317)+1,0)</f>
        <v>0</v>
      </c>
      <c r="L3318" t="s">
        <v>1632</v>
      </c>
      <c r="M3318" t="s">
        <v>1631</v>
      </c>
      <c r="Z3318" s="32" t="str">
        <f>IFERROR(VLOOKUP(ROWS($Z$2:Z3318),K3318:$L$6000,2,0),"")</f>
        <v/>
      </c>
      <c r="AA3318" t="str">
        <f>IFERROR(VLOOKUP(ROWS($AA$2:AA3318),K3318:$M$6000,3,0),"")</f>
        <v/>
      </c>
    </row>
    <row r="3319" spans="11:27" customFormat="1">
      <c r="K3319">
        <f>IF(ISNUMBER(SEARCH($A$3,L3319)),MAX($K$1:K3318)+1,0)</f>
        <v>0</v>
      </c>
      <c r="L3319" t="s">
        <v>1630</v>
      </c>
      <c r="M3319" t="s">
        <v>1629</v>
      </c>
      <c r="Z3319" s="32" t="str">
        <f>IFERROR(VLOOKUP(ROWS($Z$2:Z3319),K3319:$L$6000,2,0),"")</f>
        <v/>
      </c>
      <c r="AA3319" t="str">
        <f>IFERROR(VLOOKUP(ROWS($AA$2:AA3319),K3319:$M$6000,3,0),"")</f>
        <v/>
      </c>
    </row>
    <row r="3320" spans="11:27" customFormat="1">
      <c r="K3320">
        <f>IF(ISNUMBER(SEARCH($A$3,L3320)),MAX($K$1:K3319)+1,0)</f>
        <v>0</v>
      </c>
      <c r="L3320" t="s">
        <v>1628</v>
      </c>
      <c r="M3320" t="s">
        <v>1627</v>
      </c>
      <c r="Z3320" s="32" t="str">
        <f>IFERROR(VLOOKUP(ROWS($Z$2:Z3320),K3320:$L$6000,2,0),"")</f>
        <v/>
      </c>
      <c r="AA3320" t="str">
        <f>IFERROR(VLOOKUP(ROWS($AA$2:AA3320),K3320:$M$6000,3,0),"")</f>
        <v/>
      </c>
    </row>
    <row r="3321" spans="11:27" customFormat="1">
      <c r="K3321">
        <f>IF(ISNUMBER(SEARCH($A$3,L3321)),MAX($K$1:K3320)+1,0)</f>
        <v>0</v>
      </c>
      <c r="L3321" t="s">
        <v>1625</v>
      </c>
      <c r="M3321" t="s">
        <v>1626</v>
      </c>
      <c r="Z3321" s="32" t="str">
        <f>IFERROR(VLOOKUP(ROWS($Z$2:Z3321),K3321:$L$6000,2,0),"")</f>
        <v/>
      </c>
      <c r="AA3321" t="str">
        <f>IFERROR(VLOOKUP(ROWS($AA$2:AA3321),K3321:$M$6000,3,0),"")</f>
        <v/>
      </c>
    </row>
    <row r="3322" spans="11:27" customFormat="1">
      <c r="K3322">
        <f>IF(ISNUMBER(SEARCH($A$3,L3322)),MAX($K$1:K3321)+1,0)</f>
        <v>0</v>
      </c>
      <c r="L3322" t="s">
        <v>1625</v>
      </c>
      <c r="M3322" t="s">
        <v>1624</v>
      </c>
      <c r="Z3322" s="32" t="str">
        <f>IFERROR(VLOOKUP(ROWS($Z$2:Z3322),K3322:$L$6000,2,0),"")</f>
        <v/>
      </c>
      <c r="AA3322" t="str">
        <f>IFERROR(VLOOKUP(ROWS($AA$2:AA3322),K3322:$M$6000,3,0),"")</f>
        <v/>
      </c>
    </row>
    <row r="3323" spans="11:27" customFormat="1">
      <c r="K3323">
        <f>IF(ISNUMBER(SEARCH($A$3,L3323)),MAX($K$1:K3322)+1,0)</f>
        <v>0</v>
      </c>
      <c r="L3323" t="s">
        <v>1623</v>
      </c>
      <c r="M3323" t="s">
        <v>1622</v>
      </c>
      <c r="Z3323" s="32" t="str">
        <f>IFERROR(VLOOKUP(ROWS($Z$2:Z3323),K3323:$L$6000,2,0),"")</f>
        <v/>
      </c>
      <c r="AA3323" t="str">
        <f>IFERROR(VLOOKUP(ROWS($AA$2:AA3323),K3323:$M$6000,3,0),"")</f>
        <v/>
      </c>
    </row>
    <row r="3324" spans="11:27" customFormat="1">
      <c r="K3324">
        <f>IF(ISNUMBER(SEARCH($A$3,L3324)),MAX($K$1:K3323)+1,0)</f>
        <v>0</v>
      </c>
      <c r="L3324" t="s">
        <v>1621</v>
      </c>
      <c r="M3324" t="s">
        <v>1620</v>
      </c>
      <c r="Z3324" s="32" t="str">
        <f>IFERROR(VLOOKUP(ROWS($Z$2:Z3324),K3324:$L$6000,2,0),"")</f>
        <v/>
      </c>
      <c r="AA3324" t="str">
        <f>IFERROR(VLOOKUP(ROWS($AA$2:AA3324),K3324:$M$6000,3,0),"")</f>
        <v/>
      </c>
    </row>
    <row r="3325" spans="11:27" customFormat="1">
      <c r="K3325">
        <f>IF(ISNUMBER(SEARCH($A$3,L3325)),MAX($K$1:K3324)+1,0)</f>
        <v>0</v>
      </c>
      <c r="L3325" t="s">
        <v>1618</v>
      </c>
      <c r="M3325" t="s">
        <v>1619</v>
      </c>
      <c r="Z3325" s="32" t="str">
        <f>IFERROR(VLOOKUP(ROWS($Z$2:Z3325),K3325:$L$6000,2,0),"")</f>
        <v/>
      </c>
      <c r="AA3325" t="str">
        <f>IFERROR(VLOOKUP(ROWS($AA$2:AA3325),K3325:$M$6000,3,0),"")</f>
        <v/>
      </c>
    </row>
    <row r="3326" spans="11:27" customFormat="1">
      <c r="K3326">
        <f>IF(ISNUMBER(SEARCH($A$3,L3326)),MAX($K$1:K3325)+1,0)</f>
        <v>0</v>
      </c>
      <c r="L3326" t="s">
        <v>1618</v>
      </c>
      <c r="M3326" t="s">
        <v>1617</v>
      </c>
      <c r="Z3326" s="32" t="str">
        <f>IFERROR(VLOOKUP(ROWS($Z$2:Z3326),K3326:$L$6000,2,0),"")</f>
        <v/>
      </c>
      <c r="AA3326" t="str">
        <f>IFERROR(VLOOKUP(ROWS($AA$2:AA3326),K3326:$M$6000,3,0),"")</f>
        <v/>
      </c>
    </row>
    <row r="3327" spans="11:27" customFormat="1">
      <c r="K3327">
        <f>IF(ISNUMBER(SEARCH($A$3,L3327)),MAX($K$1:K3326)+1,0)</f>
        <v>0</v>
      </c>
      <c r="L3327" t="s">
        <v>1616</v>
      </c>
      <c r="M3327" t="s">
        <v>1615</v>
      </c>
      <c r="Z3327" s="32" t="str">
        <f>IFERROR(VLOOKUP(ROWS($Z$2:Z3327),K3327:$L$6000,2,0),"")</f>
        <v/>
      </c>
      <c r="AA3327" t="str">
        <f>IFERROR(VLOOKUP(ROWS($AA$2:AA3327),K3327:$M$6000,3,0),"")</f>
        <v/>
      </c>
    </row>
    <row r="3328" spans="11:27" customFormat="1">
      <c r="K3328">
        <f>IF(ISNUMBER(SEARCH($A$3,L3328)),MAX($K$1:K3327)+1,0)</f>
        <v>0</v>
      </c>
      <c r="L3328" t="s">
        <v>1614</v>
      </c>
      <c r="M3328" t="s">
        <v>1613</v>
      </c>
      <c r="Z3328" s="32" t="str">
        <f>IFERROR(VLOOKUP(ROWS($Z$2:Z3328),K3328:$L$6000,2,0),"")</f>
        <v/>
      </c>
      <c r="AA3328" t="str">
        <f>IFERROR(VLOOKUP(ROWS($AA$2:AA3328),K3328:$M$6000,3,0),"")</f>
        <v/>
      </c>
    </row>
    <row r="3329" spans="11:27" customFormat="1">
      <c r="K3329">
        <f>IF(ISNUMBER(SEARCH($A$3,L3329)),MAX($K$1:K3328)+1,0)</f>
        <v>0</v>
      </c>
      <c r="L3329" t="s">
        <v>1612</v>
      </c>
      <c r="M3329" t="s">
        <v>1611</v>
      </c>
      <c r="Z3329" s="32" t="str">
        <f>IFERROR(VLOOKUP(ROWS($Z$2:Z3329),K3329:$L$6000,2,0),"")</f>
        <v/>
      </c>
      <c r="AA3329" t="str">
        <f>IFERROR(VLOOKUP(ROWS($AA$2:AA3329),K3329:$M$6000,3,0),"")</f>
        <v/>
      </c>
    </row>
    <row r="3330" spans="11:27" customFormat="1">
      <c r="K3330">
        <f>IF(ISNUMBER(SEARCH($A$3,L3330)),MAX($K$1:K3329)+1,0)</f>
        <v>0</v>
      </c>
      <c r="L3330" t="s">
        <v>1610</v>
      </c>
      <c r="M3330" t="s">
        <v>1609</v>
      </c>
      <c r="Z3330" s="32" t="str">
        <f>IFERROR(VLOOKUP(ROWS($Z$2:Z3330),K3330:$L$6000,2,0),"")</f>
        <v/>
      </c>
      <c r="AA3330" t="str">
        <f>IFERROR(VLOOKUP(ROWS($AA$2:AA3330),K3330:$M$6000,3,0),"")</f>
        <v/>
      </c>
    </row>
    <row r="3331" spans="11:27" customFormat="1">
      <c r="K3331">
        <f>IF(ISNUMBER(SEARCH($A$3,L3331)),MAX($K$1:K3330)+1,0)</f>
        <v>0</v>
      </c>
      <c r="L3331" t="s">
        <v>1608</v>
      </c>
      <c r="M3331" t="s">
        <v>1607</v>
      </c>
      <c r="Z3331" s="32" t="str">
        <f>IFERROR(VLOOKUP(ROWS($Z$2:Z3331),K3331:$L$6000,2,0),"")</f>
        <v/>
      </c>
      <c r="AA3331" t="str">
        <f>IFERROR(VLOOKUP(ROWS($AA$2:AA3331),K3331:$M$6000,3,0),"")</f>
        <v/>
      </c>
    </row>
    <row r="3332" spans="11:27" customFormat="1">
      <c r="K3332">
        <f>IF(ISNUMBER(SEARCH($A$3,L3332)),MAX($K$1:K3331)+1,0)</f>
        <v>0</v>
      </c>
      <c r="L3332" t="s">
        <v>1606</v>
      </c>
      <c r="M3332" t="s">
        <v>1605</v>
      </c>
      <c r="Z3332" s="32" t="str">
        <f>IFERROR(VLOOKUP(ROWS($Z$2:Z3332),K3332:$L$6000,2,0),"")</f>
        <v/>
      </c>
      <c r="AA3332" t="str">
        <f>IFERROR(VLOOKUP(ROWS($AA$2:AA3332),K3332:$M$6000,3,0),"")</f>
        <v/>
      </c>
    </row>
    <row r="3333" spans="11:27" customFormat="1">
      <c r="K3333">
        <f>IF(ISNUMBER(SEARCH($A$3,L3333)),MAX($K$1:K3332)+1,0)</f>
        <v>0</v>
      </c>
      <c r="L3333" t="s">
        <v>1604</v>
      </c>
      <c r="M3333" t="s">
        <v>1603</v>
      </c>
      <c r="Z3333" s="32" t="str">
        <f>IFERROR(VLOOKUP(ROWS($Z$2:Z3333),K3333:$L$6000,2,0),"")</f>
        <v/>
      </c>
      <c r="AA3333" t="str">
        <f>IFERROR(VLOOKUP(ROWS($AA$2:AA3333),K3333:$M$6000,3,0),"")</f>
        <v/>
      </c>
    </row>
    <row r="3334" spans="11:27" customFormat="1">
      <c r="K3334">
        <f>IF(ISNUMBER(SEARCH($A$3,L3334)),MAX($K$1:K3333)+1,0)</f>
        <v>0</v>
      </c>
      <c r="L3334" t="s">
        <v>1602</v>
      </c>
      <c r="M3334" t="s">
        <v>1601</v>
      </c>
      <c r="Z3334" s="32" t="str">
        <f>IFERROR(VLOOKUP(ROWS($Z$2:Z3334),K3334:$L$6000,2,0),"")</f>
        <v/>
      </c>
      <c r="AA3334" t="str">
        <f>IFERROR(VLOOKUP(ROWS($AA$2:AA3334),K3334:$M$6000,3,0),"")</f>
        <v/>
      </c>
    </row>
    <row r="3335" spans="11:27" customFormat="1">
      <c r="K3335">
        <f>IF(ISNUMBER(SEARCH($A$3,L3335)),MAX($K$1:K3334)+1,0)</f>
        <v>0</v>
      </c>
      <c r="L3335" t="s">
        <v>1600</v>
      </c>
      <c r="M3335" t="s">
        <v>1599</v>
      </c>
      <c r="Z3335" s="32" t="str">
        <f>IFERROR(VLOOKUP(ROWS($Z$2:Z3335),K3335:$L$6000,2,0),"")</f>
        <v/>
      </c>
      <c r="AA3335" t="str">
        <f>IFERROR(VLOOKUP(ROWS($AA$2:AA3335),K3335:$M$6000,3,0),"")</f>
        <v/>
      </c>
    </row>
    <row r="3336" spans="11:27" customFormat="1">
      <c r="K3336">
        <f>IF(ISNUMBER(SEARCH($A$3,L3336)),MAX($K$1:K3335)+1,0)</f>
        <v>0</v>
      </c>
      <c r="L3336" t="s">
        <v>1597</v>
      </c>
      <c r="M3336" t="s">
        <v>1598</v>
      </c>
      <c r="Z3336" s="32" t="str">
        <f>IFERROR(VLOOKUP(ROWS($Z$2:Z3336),K3336:$L$6000,2,0),"")</f>
        <v/>
      </c>
      <c r="AA3336" t="str">
        <f>IFERROR(VLOOKUP(ROWS($AA$2:AA3336),K3336:$M$6000,3,0),"")</f>
        <v/>
      </c>
    </row>
    <row r="3337" spans="11:27" customFormat="1">
      <c r="K3337">
        <f>IF(ISNUMBER(SEARCH($A$3,L3337)),MAX($K$1:K3336)+1,0)</f>
        <v>0</v>
      </c>
      <c r="L3337" t="s">
        <v>1597</v>
      </c>
      <c r="M3337" t="s">
        <v>1596</v>
      </c>
      <c r="Z3337" s="32" t="str">
        <f>IFERROR(VLOOKUP(ROWS($Z$2:Z3337),K3337:$L$6000,2,0),"")</f>
        <v/>
      </c>
      <c r="AA3337" t="str">
        <f>IFERROR(VLOOKUP(ROWS($AA$2:AA3337),K3337:$M$6000,3,0),"")</f>
        <v/>
      </c>
    </row>
    <row r="3338" spans="11:27" customFormat="1">
      <c r="K3338">
        <f>IF(ISNUMBER(SEARCH($A$3,L3338)),MAX($K$1:K3337)+1,0)</f>
        <v>0</v>
      </c>
      <c r="L3338" t="s">
        <v>1595</v>
      </c>
      <c r="M3338" t="s">
        <v>1594</v>
      </c>
      <c r="Z3338" s="32" t="str">
        <f>IFERROR(VLOOKUP(ROWS($Z$2:Z3338),K3338:$L$6000,2,0),"")</f>
        <v/>
      </c>
      <c r="AA3338" t="str">
        <f>IFERROR(VLOOKUP(ROWS($AA$2:AA3338),K3338:$M$6000,3,0),"")</f>
        <v/>
      </c>
    </row>
    <row r="3339" spans="11:27" customFormat="1">
      <c r="K3339">
        <f>IF(ISNUMBER(SEARCH($A$3,L3339)),MAX($K$1:K3338)+1,0)</f>
        <v>0</v>
      </c>
      <c r="L3339" t="s">
        <v>1592</v>
      </c>
      <c r="M3339" t="s">
        <v>1593</v>
      </c>
      <c r="Z3339" s="32" t="str">
        <f>IFERROR(VLOOKUP(ROWS($Z$2:Z3339),K3339:$L$6000,2,0),"")</f>
        <v/>
      </c>
      <c r="AA3339" t="str">
        <f>IFERROR(VLOOKUP(ROWS($AA$2:AA3339),K3339:$M$6000,3,0),"")</f>
        <v/>
      </c>
    </row>
    <row r="3340" spans="11:27" customFormat="1">
      <c r="K3340">
        <f>IF(ISNUMBER(SEARCH($A$3,L3340)),MAX($K$1:K3339)+1,0)</f>
        <v>0</v>
      </c>
      <c r="L3340" t="s">
        <v>1592</v>
      </c>
      <c r="M3340" t="s">
        <v>1591</v>
      </c>
      <c r="Z3340" s="32" t="str">
        <f>IFERROR(VLOOKUP(ROWS($Z$2:Z3340),K3340:$L$6000,2,0),"")</f>
        <v/>
      </c>
      <c r="AA3340" t="str">
        <f>IFERROR(VLOOKUP(ROWS($AA$2:AA3340),K3340:$M$6000,3,0),"")</f>
        <v/>
      </c>
    </row>
    <row r="3341" spans="11:27" customFormat="1">
      <c r="K3341">
        <f>IF(ISNUMBER(SEARCH($A$3,L3341)),MAX($K$1:K3340)+1,0)</f>
        <v>0</v>
      </c>
      <c r="L3341" t="s">
        <v>1589</v>
      </c>
      <c r="M3341" t="s">
        <v>1590</v>
      </c>
      <c r="Z3341" s="32" t="str">
        <f>IFERROR(VLOOKUP(ROWS($Z$2:Z3341),K3341:$L$6000,2,0),"")</f>
        <v/>
      </c>
      <c r="AA3341" t="str">
        <f>IFERROR(VLOOKUP(ROWS($AA$2:AA3341),K3341:$M$6000,3,0),"")</f>
        <v/>
      </c>
    </row>
    <row r="3342" spans="11:27" customFormat="1">
      <c r="K3342">
        <f>IF(ISNUMBER(SEARCH($A$3,L3342)),MAX($K$1:K3341)+1,0)</f>
        <v>0</v>
      </c>
      <c r="L3342" t="s">
        <v>1589</v>
      </c>
      <c r="M3342" t="s">
        <v>1588</v>
      </c>
      <c r="Z3342" s="32" t="str">
        <f>IFERROR(VLOOKUP(ROWS($Z$2:Z3342),K3342:$L$6000,2,0),"")</f>
        <v/>
      </c>
      <c r="AA3342" t="str">
        <f>IFERROR(VLOOKUP(ROWS($AA$2:AA3342),K3342:$M$6000,3,0),"")</f>
        <v/>
      </c>
    </row>
    <row r="3343" spans="11:27" customFormat="1">
      <c r="K3343">
        <f>IF(ISNUMBER(SEARCH($A$3,L3343)),MAX($K$1:K3342)+1,0)</f>
        <v>0</v>
      </c>
      <c r="L3343" t="s">
        <v>1586</v>
      </c>
      <c r="M3343" t="s">
        <v>1587</v>
      </c>
      <c r="Z3343" s="32" t="str">
        <f>IFERROR(VLOOKUP(ROWS($Z$2:Z3343),K3343:$L$6000,2,0),"")</f>
        <v/>
      </c>
      <c r="AA3343" t="str">
        <f>IFERROR(VLOOKUP(ROWS($AA$2:AA3343),K3343:$M$6000,3,0),"")</f>
        <v/>
      </c>
    </row>
    <row r="3344" spans="11:27" customFormat="1">
      <c r="K3344">
        <f>IF(ISNUMBER(SEARCH($A$3,L3344)),MAX($K$1:K3343)+1,0)</f>
        <v>0</v>
      </c>
      <c r="L3344" t="s">
        <v>1586</v>
      </c>
      <c r="M3344" t="s">
        <v>1585</v>
      </c>
      <c r="Z3344" s="32" t="str">
        <f>IFERROR(VLOOKUP(ROWS($Z$2:Z3344),K3344:$L$6000,2,0),"")</f>
        <v/>
      </c>
      <c r="AA3344" t="str">
        <f>IFERROR(VLOOKUP(ROWS($AA$2:AA3344),K3344:$M$6000,3,0),"")</f>
        <v/>
      </c>
    </row>
    <row r="3345" spans="11:27" customFormat="1">
      <c r="K3345">
        <f>IF(ISNUMBER(SEARCH($A$3,L3345)),MAX($K$1:K3344)+1,0)</f>
        <v>0</v>
      </c>
      <c r="L3345" t="s">
        <v>1584</v>
      </c>
      <c r="M3345" t="s">
        <v>1583</v>
      </c>
      <c r="Z3345" s="32" t="str">
        <f>IFERROR(VLOOKUP(ROWS($Z$2:Z3345),K3345:$L$6000,2,0),"")</f>
        <v/>
      </c>
      <c r="AA3345" t="str">
        <f>IFERROR(VLOOKUP(ROWS($AA$2:AA3345),K3345:$M$6000,3,0),"")</f>
        <v/>
      </c>
    </row>
    <row r="3346" spans="11:27" customFormat="1">
      <c r="K3346">
        <f>IF(ISNUMBER(SEARCH($A$3,L3346)),MAX($K$1:K3345)+1,0)</f>
        <v>0</v>
      </c>
      <c r="L3346" t="s">
        <v>1581</v>
      </c>
      <c r="M3346" t="s">
        <v>1582</v>
      </c>
      <c r="Z3346" s="32" t="str">
        <f>IFERROR(VLOOKUP(ROWS($Z$2:Z3346),K3346:$L$6000,2,0),"")</f>
        <v/>
      </c>
      <c r="AA3346" t="str">
        <f>IFERROR(VLOOKUP(ROWS($AA$2:AA3346),K3346:$M$6000,3,0),"")</f>
        <v/>
      </c>
    </row>
    <row r="3347" spans="11:27" customFormat="1">
      <c r="K3347">
        <f>IF(ISNUMBER(SEARCH($A$3,L3347)),MAX($K$1:K3346)+1,0)</f>
        <v>0</v>
      </c>
      <c r="L3347" t="s">
        <v>1581</v>
      </c>
      <c r="M3347" t="s">
        <v>1580</v>
      </c>
      <c r="Z3347" s="32" t="str">
        <f>IFERROR(VLOOKUP(ROWS($Z$2:Z3347),K3347:$L$6000,2,0),"")</f>
        <v/>
      </c>
      <c r="AA3347" t="str">
        <f>IFERROR(VLOOKUP(ROWS($AA$2:AA3347),K3347:$M$6000,3,0),"")</f>
        <v/>
      </c>
    </row>
    <row r="3348" spans="11:27" customFormat="1">
      <c r="K3348">
        <f>IF(ISNUMBER(SEARCH($A$3,L3348)),MAX($K$1:K3347)+1,0)</f>
        <v>0</v>
      </c>
      <c r="L3348" t="s">
        <v>1578</v>
      </c>
      <c r="M3348" t="s">
        <v>1579</v>
      </c>
      <c r="Z3348" s="32" t="str">
        <f>IFERROR(VLOOKUP(ROWS($Z$2:Z3348),K3348:$L$6000,2,0),"")</f>
        <v/>
      </c>
      <c r="AA3348" t="str">
        <f>IFERROR(VLOOKUP(ROWS($AA$2:AA3348),K3348:$M$6000,3,0),"")</f>
        <v/>
      </c>
    </row>
    <row r="3349" spans="11:27" customFormat="1">
      <c r="K3349">
        <f>IF(ISNUMBER(SEARCH($A$3,L3349)),MAX($K$1:K3348)+1,0)</f>
        <v>0</v>
      </c>
      <c r="L3349" t="s">
        <v>1578</v>
      </c>
      <c r="M3349" t="s">
        <v>1577</v>
      </c>
      <c r="Z3349" s="32" t="str">
        <f>IFERROR(VLOOKUP(ROWS($Z$2:Z3349),K3349:$L$6000,2,0),"")</f>
        <v/>
      </c>
      <c r="AA3349" t="str">
        <f>IFERROR(VLOOKUP(ROWS($AA$2:AA3349),K3349:$M$6000,3,0),"")</f>
        <v/>
      </c>
    </row>
    <row r="3350" spans="11:27" customFormat="1">
      <c r="K3350">
        <f>IF(ISNUMBER(SEARCH($A$3,L3350)),MAX($K$1:K3349)+1,0)</f>
        <v>0</v>
      </c>
      <c r="L3350" t="s">
        <v>1576</v>
      </c>
      <c r="M3350" t="s">
        <v>1575</v>
      </c>
      <c r="Z3350" s="32" t="str">
        <f>IFERROR(VLOOKUP(ROWS($Z$2:Z3350),K3350:$L$6000,2,0),"")</f>
        <v/>
      </c>
      <c r="AA3350" t="str">
        <f>IFERROR(VLOOKUP(ROWS($AA$2:AA3350),K3350:$M$6000,3,0),"")</f>
        <v/>
      </c>
    </row>
    <row r="3351" spans="11:27" customFormat="1">
      <c r="K3351">
        <f>IF(ISNUMBER(SEARCH($A$3,L3351)),MAX($K$1:K3350)+1,0)</f>
        <v>0</v>
      </c>
      <c r="L3351" t="s">
        <v>1574</v>
      </c>
      <c r="M3351" t="s">
        <v>1573</v>
      </c>
      <c r="Z3351" s="32" t="str">
        <f>IFERROR(VLOOKUP(ROWS($Z$2:Z3351),K3351:$L$6000,2,0),"")</f>
        <v/>
      </c>
      <c r="AA3351" t="str">
        <f>IFERROR(VLOOKUP(ROWS($AA$2:AA3351),K3351:$M$6000,3,0),"")</f>
        <v/>
      </c>
    </row>
    <row r="3352" spans="11:27" customFormat="1">
      <c r="K3352">
        <f>IF(ISNUMBER(SEARCH($A$3,L3352)),MAX($K$1:K3351)+1,0)</f>
        <v>0</v>
      </c>
      <c r="L3352" t="s">
        <v>1572</v>
      </c>
      <c r="M3352" t="s">
        <v>1571</v>
      </c>
      <c r="Z3352" s="32" t="str">
        <f>IFERROR(VLOOKUP(ROWS($Z$2:Z3352),K3352:$L$6000,2,0),"")</f>
        <v/>
      </c>
      <c r="AA3352" t="str">
        <f>IFERROR(VLOOKUP(ROWS($AA$2:AA3352),K3352:$M$6000,3,0),"")</f>
        <v/>
      </c>
    </row>
    <row r="3353" spans="11:27" customFormat="1">
      <c r="K3353">
        <f>IF(ISNUMBER(SEARCH($A$3,L3353)),MAX($K$1:K3352)+1,0)</f>
        <v>0</v>
      </c>
      <c r="L3353" t="s">
        <v>1570</v>
      </c>
      <c r="M3353" t="s">
        <v>1569</v>
      </c>
      <c r="Z3353" s="32" t="str">
        <f>IFERROR(VLOOKUP(ROWS($Z$2:Z3353),K3353:$L$6000,2,0),"")</f>
        <v/>
      </c>
      <c r="AA3353" t="str">
        <f>IFERROR(VLOOKUP(ROWS($AA$2:AA3353),K3353:$M$6000,3,0),"")</f>
        <v/>
      </c>
    </row>
    <row r="3354" spans="11:27" customFormat="1">
      <c r="K3354">
        <f>IF(ISNUMBER(SEARCH($A$3,L3354)),MAX($K$1:K3353)+1,0)</f>
        <v>0</v>
      </c>
      <c r="L3354" t="s">
        <v>1568</v>
      </c>
      <c r="M3354" t="s">
        <v>1567</v>
      </c>
      <c r="Z3354" s="32" t="str">
        <f>IFERROR(VLOOKUP(ROWS($Z$2:Z3354),K3354:$L$6000,2,0),"")</f>
        <v/>
      </c>
      <c r="AA3354" t="str">
        <f>IFERROR(VLOOKUP(ROWS($AA$2:AA3354),K3354:$M$6000,3,0),"")</f>
        <v/>
      </c>
    </row>
    <row r="3355" spans="11:27" customFormat="1">
      <c r="K3355">
        <f>IF(ISNUMBER(SEARCH($A$3,L3355)),MAX($K$1:K3354)+1,0)</f>
        <v>0</v>
      </c>
      <c r="L3355" t="s">
        <v>1566</v>
      </c>
      <c r="M3355" t="s">
        <v>1565</v>
      </c>
      <c r="Z3355" s="32" t="str">
        <f>IFERROR(VLOOKUP(ROWS($Z$2:Z3355),K3355:$L$6000,2,0),"")</f>
        <v/>
      </c>
      <c r="AA3355" t="str">
        <f>IFERROR(VLOOKUP(ROWS($AA$2:AA3355),K3355:$M$6000,3,0),"")</f>
        <v/>
      </c>
    </row>
    <row r="3356" spans="11:27" customFormat="1">
      <c r="K3356">
        <f>IF(ISNUMBER(SEARCH($A$3,L3356)),MAX($K$1:K3355)+1,0)</f>
        <v>0</v>
      </c>
      <c r="L3356" t="s">
        <v>1564</v>
      </c>
      <c r="M3356" t="s">
        <v>1563</v>
      </c>
      <c r="Z3356" s="32" t="str">
        <f>IFERROR(VLOOKUP(ROWS($Z$2:Z3356),K3356:$L$6000,2,0),"")</f>
        <v/>
      </c>
      <c r="AA3356" t="str">
        <f>IFERROR(VLOOKUP(ROWS($AA$2:AA3356),K3356:$M$6000,3,0),"")</f>
        <v/>
      </c>
    </row>
    <row r="3357" spans="11:27" customFormat="1">
      <c r="K3357">
        <f>IF(ISNUMBER(SEARCH($A$3,L3357)),MAX($K$1:K3356)+1,0)</f>
        <v>0</v>
      </c>
      <c r="L3357" t="s">
        <v>1560</v>
      </c>
      <c r="M3357" t="s">
        <v>1562</v>
      </c>
      <c r="Z3357" s="32" t="str">
        <f>IFERROR(VLOOKUP(ROWS($Z$2:Z3357),K3357:$L$6000,2,0),"")</f>
        <v/>
      </c>
      <c r="AA3357" t="str">
        <f>IFERROR(VLOOKUP(ROWS($AA$2:AA3357),K3357:$M$6000,3,0),"")</f>
        <v/>
      </c>
    </row>
    <row r="3358" spans="11:27" customFormat="1">
      <c r="K3358">
        <f>IF(ISNUMBER(SEARCH($A$3,L3358)),MAX($K$1:K3357)+1,0)</f>
        <v>0</v>
      </c>
      <c r="L3358" t="s">
        <v>1560</v>
      </c>
      <c r="M3358" t="s">
        <v>1561</v>
      </c>
      <c r="Z3358" s="32" t="str">
        <f>IFERROR(VLOOKUP(ROWS($Z$2:Z3358),K3358:$L$6000,2,0),"")</f>
        <v/>
      </c>
      <c r="AA3358" t="str">
        <f>IFERROR(VLOOKUP(ROWS($AA$2:AA3358),K3358:$M$6000,3,0),"")</f>
        <v/>
      </c>
    </row>
    <row r="3359" spans="11:27" customFormat="1">
      <c r="K3359">
        <f>IF(ISNUMBER(SEARCH($A$3,L3359)),MAX($K$1:K3358)+1,0)</f>
        <v>0</v>
      </c>
      <c r="L3359" t="s">
        <v>1560</v>
      </c>
      <c r="M3359" t="s">
        <v>1559</v>
      </c>
      <c r="Z3359" s="32" t="str">
        <f>IFERROR(VLOOKUP(ROWS($Z$2:Z3359),K3359:$L$6000,2,0),"")</f>
        <v/>
      </c>
      <c r="AA3359" t="str">
        <f>IFERROR(VLOOKUP(ROWS($AA$2:AA3359),K3359:$M$6000,3,0),"")</f>
        <v/>
      </c>
    </row>
    <row r="3360" spans="11:27" customFormat="1">
      <c r="K3360">
        <f>IF(ISNUMBER(SEARCH($A$3,L3360)),MAX($K$1:K3359)+1,0)</f>
        <v>0</v>
      </c>
      <c r="L3360" t="s">
        <v>1558</v>
      </c>
      <c r="M3360" t="s">
        <v>1557</v>
      </c>
      <c r="Z3360" s="32" t="str">
        <f>IFERROR(VLOOKUP(ROWS($Z$2:Z3360),K3360:$L$6000,2,0),"")</f>
        <v/>
      </c>
      <c r="AA3360" t="str">
        <f>IFERROR(VLOOKUP(ROWS($AA$2:AA3360),K3360:$M$6000,3,0),"")</f>
        <v/>
      </c>
    </row>
    <row r="3361" spans="11:27" customFormat="1">
      <c r="K3361">
        <f>IF(ISNUMBER(SEARCH($A$3,L3361)),MAX($K$1:K3360)+1,0)</f>
        <v>0</v>
      </c>
      <c r="L3361" t="s">
        <v>1556</v>
      </c>
      <c r="M3361" t="s">
        <v>1555</v>
      </c>
      <c r="Z3361" s="32" t="str">
        <f>IFERROR(VLOOKUP(ROWS($Z$2:Z3361),K3361:$L$6000,2,0),"")</f>
        <v/>
      </c>
      <c r="AA3361" t="str">
        <f>IFERROR(VLOOKUP(ROWS($AA$2:AA3361),K3361:$M$6000,3,0),"")</f>
        <v/>
      </c>
    </row>
    <row r="3362" spans="11:27" customFormat="1">
      <c r="K3362">
        <f>IF(ISNUMBER(SEARCH($A$3,L3362)),MAX($K$1:K3361)+1,0)</f>
        <v>0</v>
      </c>
      <c r="L3362" t="s">
        <v>1553</v>
      </c>
      <c r="M3362" t="s">
        <v>1554</v>
      </c>
      <c r="Z3362" s="32" t="str">
        <f>IFERROR(VLOOKUP(ROWS($Z$2:Z3362),K3362:$L$6000,2,0),"")</f>
        <v/>
      </c>
      <c r="AA3362" t="str">
        <f>IFERROR(VLOOKUP(ROWS($AA$2:AA3362),K3362:$M$6000,3,0),"")</f>
        <v/>
      </c>
    </row>
    <row r="3363" spans="11:27" customFormat="1">
      <c r="K3363">
        <f>IF(ISNUMBER(SEARCH($A$3,L3363)),MAX($K$1:K3362)+1,0)</f>
        <v>0</v>
      </c>
      <c r="L3363" t="s">
        <v>1553</v>
      </c>
      <c r="M3363" t="s">
        <v>1552</v>
      </c>
      <c r="Z3363" s="32" t="str">
        <f>IFERROR(VLOOKUP(ROWS($Z$2:Z3363),K3363:$L$6000,2,0),"")</f>
        <v/>
      </c>
      <c r="AA3363" t="str">
        <f>IFERROR(VLOOKUP(ROWS($AA$2:AA3363),K3363:$M$6000,3,0),"")</f>
        <v/>
      </c>
    </row>
    <row r="3364" spans="11:27" customFormat="1">
      <c r="K3364">
        <f>IF(ISNUMBER(SEARCH($A$3,L3364)),MAX($K$1:K3363)+1,0)</f>
        <v>0</v>
      </c>
      <c r="L3364" t="s">
        <v>1551</v>
      </c>
      <c r="M3364" t="s">
        <v>1550</v>
      </c>
      <c r="Z3364" s="32" t="str">
        <f>IFERROR(VLOOKUP(ROWS($Z$2:Z3364),K3364:$L$6000,2,0),"")</f>
        <v/>
      </c>
      <c r="AA3364" t="str">
        <f>IFERROR(VLOOKUP(ROWS($AA$2:AA3364),K3364:$M$6000,3,0),"")</f>
        <v/>
      </c>
    </row>
    <row r="3365" spans="11:27" customFormat="1">
      <c r="K3365">
        <f>IF(ISNUMBER(SEARCH($A$3,L3365)),MAX($K$1:K3364)+1,0)</f>
        <v>0</v>
      </c>
      <c r="L3365" t="s">
        <v>1548</v>
      </c>
      <c r="M3365" t="s">
        <v>1549</v>
      </c>
      <c r="Z3365" s="32" t="str">
        <f>IFERROR(VLOOKUP(ROWS($Z$2:Z3365),K3365:$L$6000,2,0),"")</f>
        <v/>
      </c>
      <c r="AA3365" t="str">
        <f>IFERROR(VLOOKUP(ROWS($AA$2:AA3365),K3365:$M$6000,3,0),"")</f>
        <v/>
      </c>
    </row>
    <row r="3366" spans="11:27" customFormat="1">
      <c r="K3366">
        <f>IF(ISNUMBER(SEARCH($A$3,L3366)),MAX($K$1:K3365)+1,0)</f>
        <v>0</v>
      </c>
      <c r="L3366" t="s">
        <v>1548</v>
      </c>
      <c r="M3366" t="s">
        <v>1547</v>
      </c>
      <c r="Z3366" s="32" t="str">
        <f>IFERROR(VLOOKUP(ROWS($Z$2:Z3366),K3366:$L$6000,2,0),"")</f>
        <v/>
      </c>
      <c r="AA3366" t="str">
        <f>IFERROR(VLOOKUP(ROWS($AA$2:AA3366),K3366:$M$6000,3,0),"")</f>
        <v/>
      </c>
    </row>
    <row r="3367" spans="11:27" customFormat="1">
      <c r="K3367">
        <f>IF(ISNUMBER(SEARCH($A$3,L3367)),MAX($K$1:K3366)+1,0)</f>
        <v>0</v>
      </c>
      <c r="L3367" t="s">
        <v>1546</v>
      </c>
      <c r="M3367" t="s">
        <v>1545</v>
      </c>
      <c r="Z3367" s="32" t="str">
        <f>IFERROR(VLOOKUP(ROWS($Z$2:Z3367),K3367:$L$6000,2,0),"")</f>
        <v/>
      </c>
      <c r="AA3367" t="str">
        <f>IFERROR(VLOOKUP(ROWS($AA$2:AA3367),K3367:$M$6000,3,0),"")</f>
        <v/>
      </c>
    </row>
    <row r="3368" spans="11:27" customFormat="1">
      <c r="K3368">
        <f>IF(ISNUMBER(SEARCH($A$3,L3368)),MAX($K$1:K3367)+1,0)</f>
        <v>0</v>
      </c>
      <c r="L3368" t="s">
        <v>1544</v>
      </c>
      <c r="M3368" t="s">
        <v>1543</v>
      </c>
      <c r="Z3368" s="32" t="str">
        <f>IFERROR(VLOOKUP(ROWS($Z$2:Z3368),K3368:$L$6000,2,0),"")</f>
        <v/>
      </c>
      <c r="AA3368" t="str">
        <f>IFERROR(VLOOKUP(ROWS($AA$2:AA3368),K3368:$M$6000,3,0),"")</f>
        <v/>
      </c>
    </row>
    <row r="3369" spans="11:27" customFormat="1">
      <c r="K3369">
        <f>IF(ISNUMBER(SEARCH($A$3,L3369)),MAX($K$1:K3368)+1,0)</f>
        <v>0</v>
      </c>
      <c r="L3369" t="s">
        <v>1542</v>
      </c>
      <c r="M3369" t="s">
        <v>1541</v>
      </c>
      <c r="Z3369" s="32" t="str">
        <f>IFERROR(VLOOKUP(ROWS($Z$2:Z3369),K3369:$L$6000,2,0),"")</f>
        <v/>
      </c>
      <c r="AA3369" t="str">
        <f>IFERROR(VLOOKUP(ROWS($AA$2:AA3369),K3369:$M$6000,3,0),"")</f>
        <v/>
      </c>
    </row>
    <row r="3370" spans="11:27" customFormat="1">
      <c r="K3370">
        <f>IF(ISNUMBER(SEARCH($A$3,L3370)),MAX($K$1:K3369)+1,0)</f>
        <v>0</v>
      </c>
      <c r="L3370" t="s">
        <v>1539</v>
      </c>
      <c r="M3370" t="s">
        <v>1540</v>
      </c>
      <c r="Z3370" s="32" t="str">
        <f>IFERROR(VLOOKUP(ROWS($Z$2:Z3370),K3370:$L$6000,2,0),"")</f>
        <v/>
      </c>
      <c r="AA3370" t="str">
        <f>IFERROR(VLOOKUP(ROWS($AA$2:AA3370),K3370:$M$6000,3,0),"")</f>
        <v/>
      </c>
    </row>
    <row r="3371" spans="11:27" customFormat="1">
      <c r="K3371">
        <f>IF(ISNUMBER(SEARCH($A$3,L3371)),MAX($K$1:K3370)+1,0)</f>
        <v>0</v>
      </c>
      <c r="L3371" t="s">
        <v>1539</v>
      </c>
      <c r="M3371" t="s">
        <v>1538</v>
      </c>
      <c r="Z3371" s="32" t="str">
        <f>IFERROR(VLOOKUP(ROWS($Z$2:Z3371),K3371:$L$6000,2,0),"")</f>
        <v/>
      </c>
      <c r="AA3371" t="str">
        <f>IFERROR(VLOOKUP(ROWS($AA$2:AA3371),K3371:$M$6000,3,0),"")</f>
        <v/>
      </c>
    </row>
    <row r="3372" spans="11:27" customFormat="1">
      <c r="K3372">
        <f>IF(ISNUMBER(SEARCH($A$3,L3372)),MAX($K$1:K3371)+1,0)</f>
        <v>0</v>
      </c>
      <c r="L3372" t="s">
        <v>1537</v>
      </c>
      <c r="M3372" t="s">
        <v>1536</v>
      </c>
      <c r="Z3372" s="32" t="str">
        <f>IFERROR(VLOOKUP(ROWS($Z$2:Z3372),K3372:$L$6000,2,0),"")</f>
        <v/>
      </c>
      <c r="AA3372" t="str">
        <f>IFERROR(VLOOKUP(ROWS($AA$2:AA3372),K3372:$M$6000,3,0),"")</f>
        <v/>
      </c>
    </row>
    <row r="3373" spans="11:27" customFormat="1">
      <c r="K3373">
        <f>IF(ISNUMBER(SEARCH($A$3,L3373)),MAX($K$1:K3372)+1,0)</f>
        <v>0</v>
      </c>
      <c r="L3373" t="s">
        <v>1535</v>
      </c>
      <c r="M3373" t="s">
        <v>1534</v>
      </c>
      <c r="Z3373" s="32" t="str">
        <f>IFERROR(VLOOKUP(ROWS($Z$2:Z3373),K3373:$L$6000,2,0),"")</f>
        <v/>
      </c>
      <c r="AA3373" t="str">
        <f>IFERROR(VLOOKUP(ROWS($AA$2:AA3373),K3373:$M$6000,3,0),"")</f>
        <v/>
      </c>
    </row>
    <row r="3374" spans="11:27" customFormat="1">
      <c r="K3374">
        <f>IF(ISNUMBER(SEARCH($A$3,L3374)),MAX($K$1:K3373)+1,0)</f>
        <v>0</v>
      </c>
      <c r="L3374" t="s">
        <v>1533</v>
      </c>
      <c r="M3374" t="s">
        <v>1532</v>
      </c>
      <c r="Z3374" s="32" t="str">
        <f>IFERROR(VLOOKUP(ROWS($Z$2:Z3374),K3374:$L$6000,2,0),"")</f>
        <v/>
      </c>
      <c r="AA3374" t="str">
        <f>IFERROR(VLOOKUP(ROWS($AA$2:AA3374),K3374:$M$6000,3,0),"")</f>
        <v/>
      </c>
    </row>
    <row r="3375" spans="11:27" customFormat="1">
      <c r="K3375">
        <f>IF(ISNUMBER(SEARCH($A$3,L3375)),MAX($K$1:K3374)+1,0)</f>
        <v>0</v>
      </c>
      <c r="L3375" t="s">
        <v>1530</v>
      </c>
      <c r="M3375" t="s">
        <v>1531</v>
      </c>
      <c r="Z3375" s="32" t="str">
        <f>IFERROR(VLOOKUP(ROWS($Z$2:Z3375),K3375:$L$6000,2,0),"")</f>
        <v/>
      </c>
      <c r="AA3375" t="str">
        <f>IFERROR(VLOOKUP(ROWS($AA$2:AA3375),K3375:$M$6000,3,0),"")</f>
        <v/>
      </c>
    </row>
    <row r="3376" spans="11:27" customFormat="1">
      <c r="K3376">
        <f>IF(ISNUMBER(SEARCH($A$3,L3376)),MAX($K$1:K3375)+1,0)</f>
        <v>0</v>
      </c>
      <c r="L3376" t="s">
        <v>1530</v>
      </c>
      <c r="M3376" t="s">
        <v>1529</v>
      </c>
      <c r="Z3376" s="32" t="str">
        <f>IFERROR(VLOOKUP(ROWS($Z$2:Z3376),K3376:$L$6000,2,0),"")</f>
        <v/>
      </c>
      <c r="AA3376" t="str">
        <f>IFERROR(VLOOKUP(ROWS($AA$2:AA3376),K3376:$M$6000,3,0),"")</f>
        <v/>
      </c>
    </row>
    <row r="3377" spans="11:27" customFormat="1">
      <c r="K3377">
        <f>IF(ISNUMBER(SEARCH($A$3,L3377)),MAX($K$1:K3376)+1,0)</f>
        <v>0</v>
      </c>
      <c r="L3377" t="s">
        <v>1528</v>
      </c>
      <c r="M3377" t="s">
        <v>1527</v>
      </c>
      <c r="Z3377" s="32" t="str">
        <f>IFERROR(VLOOKUP(ROWS($Z$2:Z3377),K3377:$L$6000,2,0),"")</f>
        <v/>
      </c>
      <c r="AA3377" t="str">
        <f>IFERROR(VLOOKUP(ROWS($AA$2:AA3377),K3377:$M$6000,3,0),"")</f>
        <v/>
      </c>
    </row>
    <row r="3378" spans="11:27" customFormat="1">
      <c r="K3378">
        <f>IF(ISNUMBER(SEARCH($A$3,L3378)),MAX($K$1:K3377)+1,0)</f>
        <v>0</v>
      </c>
      <c r="L3378" t="s">
        <v>1526</v>
      </c>
      <c r="M3378" t="s">
        <v>1525</v>
      </c>
      <c r="Z3378" s="32" t="str">
        <f>IFERROR(VLOOKUP(ROWS($Z$2:Z3378),K3378:$L$6000,2,0),"")</f>
        <v/>
      </c>
      <c r="AA3378" t="str">
        <f>IFERROR(VLOOKUP(ROWS($AA$2:AA3378),K3378:$M$6000,3,0),"")</f>
        <v/>
      </c>
    </row>
    <row r="3379" spans="11:27" customFormat="1">
      <c r="K3379">
        <f>IF(ISNUMBER(SEARCH($A$3,L3379)),MAX($K$1:K3378)+1,0)</f>
        <v>0</v>
      </c>
      <c r="L3379" t="s">
        <v>1524</v>
      </c>
      <c r="M3379" t="s">
        <v>1523</v>
      </c>
      <c r="Z3379" s="32" t="str">
        <f>IFERROR(VLOOKUP(ROWS($Z$2:Z3379),K3379:$L$6000,2,0),"")</f>
        <v/>
      </c>
      <c r="AA3379" t="str">
        <f>IFERROR(VLOOKUP(ROWS($AA$2:AA3379),K3379:$M$6000,3,0),"")</f>
        <v/>
      </c>
    </row>
    <row r="3380" spans="11:27" customFormat="1">
      <c r="K3380">
        <f>IF(ISNUMBER(SEARCH($A$3,L3380)),MAX($K$1:K3379)+1,0)</f>
        <v>0</v>
      </c>
      <c r="L3380" t="s">
        <v>1522</v>
      </c>
      <c r="M3380" t="s">
        <v>1521</v>
      </c>
      <c r="Z3380" s="32" t="str">
        <f>IFERROR(VLOOKUP(ROWS($Z$2:Z3380),K3380:$L$6000,2,0),"")</f>
        <v/>
      </c>
      <c r="AA3380" t="str">
        <f>IFERROR(VLOOKUP(ROWS($AA$2:AA3380),K3380:$M$6000,3,0),"")</f>
        <v/>
      </c>
    </row>
    <row r="3381" spans="11:27" customFormat="1">
      <c r="K3381">
        <f>IF(ISNUMBER(SEARCH($A$3,L3381)),MAX($K$1:K3380)+1,0)</f>
        <v>0</v>
      </c>
      <c r="L3381" t="s">
        <v>1520</v>
      </c>
      <c r="M3381" t="s">
        <v>1519</v>
      </c>
      <c r="Z3381" s="32" t="str">
        <f>IFERROR(VLOOKUP(ROWS($Z$2:Z3381),K3381:$L$6000,2,0),"")</f>
        <v/>
      </c>
      <c r="AA3381" t="str">
        <f>IFERROR(VLOOKUP(ROWS($AA$2:AA3381),K3381:$M$6000,3,0),"")</f>
        <v/>
      </c>
    </row>
    <row r="3382" spans="11:27" customFormat="1">
      <c r="K3382">
        <f>IF(ISNUMBER(SEARCH($A$3,L3382)),MAX($K$1:K3381)+1,0)</f>
        <v>0</v>
      </c>
      <c r="L3382" t="s">
        <v>1517</v>
      </c>
      <c r="M3382" t="s">
        <v>1518</v>
      </c>
      <c r="Z3382" s="32" t="str">
        <f>IFERROR(VLOOKUP(ROWS($Z$2:Z3382),K3382:$L$6000,2,0),"")</f>
        <v/>
      </c>
      <c r="AA3382" t="str">
        <f>IFERROR(VLOOKUP(ROWS($AA$2:AA3382),K3382:$M$6000,3,0),"")</f>
        <v/>
      </c>
    </row>
    <row r="3383" spans="11:27" customFormat="1">
      <c r="K3383">
        <f>IF(ISNUMBER(SEARCH($A$3,L3383)),MAX($K$1:K3382)+1,0)</f>
        <v>0</v>
      </c>
      <c r="L3383" t="s">
        <v>1517</v>
      </c>
      <c r="M3383" t="s">
        <v>1516</v>
      </c>
      <c r="Z3383" s="32" t="str">
        <f>IFERROR(VLOOKUP(ROWS($Z$2:Z3383),K3383:$L$6000,2,0),"")</f>
        <v/>
      </c>
      <c r="AA3383" t="str">
        <f>IFERROR(VLOOKUP(ROWS($AA$2:AA3383),K3383:$M$6000,3,0),"")</f>
        <v/>
      </c>
    </row>
    <row r="3384" spans="11:27" customFormat="1">
      <c r="K3384">
        <f>IF(ISNUMBER(SEARCH($A$3,L3384)),MAX($K$1:K3383)+1,0)</f>
        <v>0</v>
      </c>
      <c r="L3384" t="s">
        <v>1515</v>
      </c>
      <c r="M3384" t="s">
        <v>1514</v>
      </c>
      <c r="Z3384" s="32" t="str">
        <f>IFERROR(VLOOKUP(ROWS($Z$2:Z3384),K3384:$L$6000,2,0),"")</f>
        <v/>
      </c>
      <c r="AA3384" t="str">
        <f>IFERROR(VLOOKUP(ROWS($AA$2:AA3384),K3384:$M$6000,3,0),"")</f>
        <v/>
      </c>
    </row>
    <row r="3385" spans="11:27" customFormat="1">
      <c r="K3385">
        <f>IF(ISNUMBER(SEARCH($A$3,L3385)),MAX($K$1:K3384)+1,0)</f>
        <v>0</v>
      </c>
      <c r="L3385" t="s">
        <v>1513</v>
      </c>
      <c r="M3385" t="s">
        <v>1512</v>
      </c>
      <c r="Z3385" s="32" t="str">
        <f>IFERROR(VLOOKUP(ROWS($Z$2:Z3385),K3385:$L$6000,2,0),"")</f>
        <v/>
      </c>
      <c r="AA3385" t="str">
        <f>IFERROR(VLOOKUP(ROWS($AA$2:AA3385),K3385:$M$6000,3,0),"")</f>
        <v/>
      </c>
    </row>
    <row r="3386" spans="11:27" customFormat="1">
      <c r="K3386">
        <f>IF(ISNUMBER(SEARCH($A$3,L3386)),MAX($K$1:K3385)+1,0)</f>
        <v>0</v>
      </c>
      <c r="L3386" t="s">
        <v>1510</v>
      </c>
      <c r="M3386" t="s">
        <v>1511</v>
      </c>
      <c r="Z3386" s="32" t="str">
        <f>IFERROR(VLOOKUP(ROWS($Z$2:Z3386),K3386:$L$6000,2,0),"")</f>
        <v/>
      </c>
      <c r="AA3386" t="str">
        <f>IFERROR(VLOOKUP(ROWS($AA$2:AA3386),K3386:$M$6000,3,0),"")</f>
        <v/>
      </c>
    </row>
    <row r="3387" spans="11:27" customFormat="1">
      <c r="K3387">
        <f>IF(ISNUMBER(SEARCH($A$3,L3387)),MAX($K$1:K3386)+1,0)</f>
        <v>0</v>
      </c>
      <c r="L3387" t="s">
        <v>1510</v>
      </c>
      <c r="M3387" t="s">
        <v>1509</v>
      </c>
      <c r="Z3387" s="32" t="str">
        <f>IFERROR(VLOOKUP(ROWS($Z$2:Z3387),K3387:$L$6000,2,0),"")</f>
        <v/>
      </c>
      <c r="AA3387" t="str">
        <f>IFERROR(VLOOKUP(ROWS($AA$2:AA3387),K3387:$M$6000,3,0),"")</f>
        <v/>
      </c>
    </row>
    <row r="3388" spans="11:27" customFormat="1">
      <c r="K3388">
        <f>IF(ISNUMBER(SEARCH($A$3,L3388)),MAX($K$1:K3387)+1,0)</f>
        <v>0</v>
      </c>
      <c r="L3388" t="s">
        <v>1508</v>
      </c>
      <c r="M3388" t="s">
        <v>1507</v>
      </c>
      <c r="Z3388" s="32" t="str">
        <f>IFERROR(VLOOKUP(ROWS($Z$2:Z3388),K3388:$L$6000,2,0),"")</f>
        <v/>
      </c>
      <c r="AA3388" t="str">
        <f>IFERROR(VLOOKUP(ROWS($AA$2:AA3388),K3388:$M$6000,3,0),"")</f>
        <v/>
      </c>
    </row>
    <row r="3389" spans="11:27" customFormat="1">
      <c r="K3389">
        <f>IF(ISNUMBER(SEARCH($A$3,L3389)),MAX($K$1:K3388)+1,0)</f>
        <v>0</v>
      </c>
      <c r="L3389" t="s">
        <v>1505</v>
      </c>
      <c r="M3389" t="s">
        <v>1506</v>
      </c>
      <c r="Z3389" s="32" t="str">
        <f>IFERROR(VLOOKUP(ROWS($Z$2:Z3389),K3389:$L$6000,2,0),"")</f>
        <v/>
      </c>
      <c r="AA3389" t="str">
        <f>IFERROR(VLOOKUP(ROWS($AA$2:AA3389),K3389:$M$6000,3,0),"")</f>
        <v/>
      </c>
    </row>
    <row r="3390" spans="11:27" customFormat="1">
      <c r="K3390">
        <f>IF(ISNUMBER(SEARCH($A$3,L3390)),MAX($K$1:K3389)+1,0)</f>
        <v>0</v>
      </c>
      <c r="L3390" t="s">
        <v>1505</v>
      </c>
      <c r="M3390" t="s">
        <v>1504</v>
      </c>
      <c r="Z3390" s="32" t="str">
        <f>IFERROR(VLOOKUP(ROWS($Z$2:Z3390),K3390:$L$6000,2,0),"")</f>
        <v/>
      </c>
      <c r="AA3390" t="str">
        <f>IFERROR(VLOOKUP(ROWS($AA$2:AA3390),K3390:$M$6000,3,0),"")</f>
        <v/>
      </c>
    </row>
    <row r="3391" spans="11:27" customFormat="1">
      <c r="K3391">
        <f>IF(ISNUMBER(SEARCH($A$3,L3391)),MAX($K$1:K3390)+1,0)</f>
        <v>0</v>
      </c>
      <c r="L3391" t="s">
        <v>1503</v>
      </c>
      <c r="M3391" t="s">
        <v>1502</v>
      </c>
      <c r="Z3391" s="32" t="str">
        <f>IFERROR(VLOOKUP(ROWS($Z$2:Z3391),K3391:$L$6000,2,0),"")</f>
        <v/>
      </c>
      <c r="AA3391" t="str">
        <f>IFERROR(VLOOKUP(ROWS($AA$2:AA3391),K3391:$M$6000,3,0),"")</f>
        <v/>
      </c>
    </row>
    <row r="3392" spans="11:27" customFormat="1">
      <c r="K3392">
        <f>IF(ISNUMBER(SEARCH($A$3,L3392)),MAX($K$1:K3391)+1,0)</f>
        <v>0</v>
      </c>
      <c r="L3392" t="s">
        <v>1501</v>
      </c>
      <c r="M3392" t="s">
        <v>1500</v>
      </c>
      <c r="Z3392" s="32" t="str">
        <f>IFERROR(VLOOKUP(ROWS($Z$2:Z3392),K3392:$L$6000,2,0),"")</f>
        <v/>
      </c>
      <c r="AA3392" t="str">
        <f>IFERROR(VLOOKUP(ROWS($AA$2:AA3392),K3392:$M$6000,3,0),"")</f>
        <v/>
      </c>
    </row>
    <row r="3393" spans="11:27" customFormat="1">
      <c r="K3393">
        <f>IF(ISNUMBER(SEARCH($A$3,L3393)),MAX($K$1:K3392)+1,0)</f>
        <v>0</v>
      </c>
      <c r="L3393" t="s">
        <v>1499</v>
      </c>
      <c r="M3393" t="s">
        <v>1498</v>
      </c>
      <c r="Z3393" s="32" t="str">
        <f>IFERROR(VLOOKUP(ROWS($Z$2:Z3393),K3393:$L$6000,2,0),"")</f>
        <v/>
      </c>
      <c r="AA3393" t="str">
        <f>IFERROR(VLOOKUP(ROWS($AA$2:AA3393),K3393:$M$6000,3,0),"")</f>
        <v/>
      </c>
    </row>
    <row r="3394" spans="11:27" customFormat="1">
      <c r="K3394">
        <f>IF(ISNUMBER(SEARCH($A$3,L3394)),MAX($K$1:K3393)+1,0)</f>
        <v>0</v>
      </c>
      <c r="L3394" t="s">
        <v>1497</v>
      </c>
      <c r="M3394" t="s">
        <v>1496</v>
      </c>
      <c r="Z3394" s="32" t="str">
        <f>IFERROR(VLOOKUP(ROWS($Z$2:Z3394),K3394:$L$6000,2,0),"")</f>
        <v/>
      </c>
      <c r="AA3394" t="str">
        <f>IFERROR(VLOOKUP(ROWS($AA$2:AA3394),K3394:$M$6000,3,0),"")</f>
        <v/>
      </c>
    </row>
    <row r="3395" spans="11:27" customFormat="1">
      <c r="K3395">
        <f>IF(ISNUMBER(SEARCH($A$3,L3395)),MAX($K$1:K3394)+1,0)</f>
        <v>0</v>
      </c>
      <c r="L3395" t="s">
        <v>1494</v>
      </c>
      <c r="M3395" t="s">
        <v>1495</v>
      </c>
      <c r="Z3395" s="32" t="str">
        <f>IFERROR(VLOOKUP(ROWS($Z$2:Z3395),K3395:$L$6000,2,0),"")</f>
        <v/>
      </c>
      <c r="AA3395" t="str">
        <f>IFERROR(VLOOKUP(ROWS($AA$2:AA3395),K3395:$M$6000,3,0),"")</f>
        <v/>
      </c>
    </row>
    <row r="3396" spans="11:27" customFormat="1">
      <c r="K3396">
        <f>IF(ISNUMBER(SEARCH($A$3,L3396)),MAX($K$1:K3395)+1,0)</f>
        <v>0</v>
      </c>
      <c r="L3396" t="s">
        <v>1494</v>
      </c>
      <c r="M3396" t="s">
        <v>1493</v>
      </c>
      <c r="Z3396" s="32" t="str">
        <f>IFERROR(VLOOKUP(ROWS($Z$2:Z3396),K3396:$L$6000,2,0),"")</f>
        <v/>
      </c>
      <c r="AA3396" t="str">
        <f>IFERROR(VLOOKUP(ROWS($AA$2:AA3396),K3396:$M$6000,3,0),"")</f>
        <v/>
      </c>
    </row>
    <row r="3397" spans="11:27" customFormat="1">
      <c r="K3397">
        <f>IF(ISNUMBER(SEARCH($A$3,L3397)),MAX($K$1:K3396)+1,0)</f>
        <v>0</v>
      </c>
      <c r="L3397" t="s">
        <v>1492</v>
      </c>
      <c r="M3397" t="s">
        <v>1491</v>
      </c>
      <c r="Z3397" s="32" t="str">
        <f>IFERROR(VLOOKUP(ROWS($Z$2:Z3397),K3397:$L$6000,2,0),"")</f>
        <v/>
      </c>
      <c r="AA3397" t="str">
        <f>IFERROR(VLOOKUP(ROWS($AA$2:AA3397),K3397:$M$6000,3,0),"")</f>
        <v/>
      </c>
    </row>
    <row r="3398" spans="11:27" customFormat="1">
      <c r="K3398">
        <f>IF(ISNUMBER(SEARCH($A$3,L3398)),MAX($K$1:K3397)+1,0)</f>
        <v>0</v>
      </c>
      <c r="L3398" t="s">
        <v>1490</v>
      </c>
      <c r="M3398" t="s">
        <v>1489</v>
      </c>
      <c r="Z3398" s="32" t="str">
        <f>IFERROR(VLOOKUP(ROWS($Z$2:Z3398),K3398:$L$6000,2,0),"")</f>
        <v/>
      </c>
      <c r="AA3398" t="str">
        <f>IFERROR(VLOOKUP(ROWS($AA$2:AA3398),K3398:$M$6000,3,0),"")</f>
        <v/>
      </c>
    </row>
    <row r="3399" spans="11:27" customFormat="1">
      <c r="K3399">
        <f>IF(ISNUMBER(SEARCH($A$3,L3399)),MAX($K$1:K3398)+1,0)</f>
        <v>0</v>
      </c>
      <c r="L3399" t="s">
        <v>1487</v>
      </c>
      <c r="M3399" t="s">
        <v>1488</v>
      </c>
      <c r="Z3399" s="32" t="str">
        <f>IFERROR(VLOOKUP(ROWS($Z$2:Z3399),K3399:$L$6000,2,0),"")</f>
        <v/>
      </c>
      <c r="AA3399" t="str">
        <f>IFERROR(VLOOKUP(ROWS($AA$2:AA3399),K3399:$M$6000,3,0),"")</f>
        <v/>
      </c>
    </row>
    <row r="3400" spans="11:27" customFormat="1">
      <c r="K3400">
        <f>IF(ISNUMBER(SEARCH($A$3,L3400)),MAX($K$1:K3399)+1,0)</f>
        <v>0</v>
      </c>
      <c r="L3400" t="s">
        <v>1487</v>
      </c>
      <c r="M3400" t="s">
        <v>1486</v>
      </c>
      <c r="Z3400" s="32" t="str">
        <f>IFERROR(VLOOKUP(ROWS($Z$2:Z3400),K3400:$L$6000,2,0),"")</f>
        <v/>
      </c>
      <c r="AA3400" t="str">
        <f>IFERROR(VLOOKUP(ROWS($AA$2:AA3400),K3400:$M$6000,3,0),"")</f>
        <v/>
      </c>
    </row>
    <row r="3401" spans="11:27" customFormat="1">
      <c r="K3401">
        <f>IF(ISNUMBER(SEARCH($A$3,L3401)),MAX($K$1:K3400)+1,0)</f>
        <v>0</v>
      </c>
      <c r="L3401" t="s">
        <v>1485</v>
      </c>
      <c r="M3401" t="s">
        <v>1484</v>
      </c>
      <c r="Z3401" s="32" t="str">
        <f>IFERROR(VLOOKUP(ROWS($Z$2:Z3401),K3401:$L$6000,2,0),"")</f>
        <v/>
      </c>
      <c r="AA3401" t="str">
        <f>IFERROR(VLOOKUP(ROWS($AA$2:AA3401),K3401:$M$6000,3,0),"")</f>
        <v/>
      </c>
    </row>
    <row r="3402" spans="11:27" customFormat="1">
      <c r="K3402">
        <f>IF(ISNUMBER(SEARCH($A$3,L3402)),MAX($K$1:K3401)+1,0)</f>
        <v>0</v>
      </c>
      <c r="L3402" t="s">
        <v>1483</v>
      </c>
      <c r="M3402" t="s">
        <v>1482</v>
      </c>
      <c r="Z3402" s="32" t="str">
        <f>IFERROR(VLOOKUP(ROWS($Z$2:Z3402),K3402:$L$6000,2,0),"")</f>
        <v/>
      </c>
      <c r="AA3402" t="str">
        <f>IFERROR(VLOOKUP(ROWS($AA$2:AA3402),K3402:$M$6000,3,0),"")</f>
        <v/>
      </c>
    </row>
    <row r="3403" spans="11:27" customFormat="1">
      <c r="K3403">
        <f>IF(ISNUMBER(SEARCH($A$3,L3403)),MAX($K$1:K3402)+1,0)</f>
        <v>0</v>
      </c>
      <c r="L3403" t="s">
        <v>1481</v>
      </c>
      <c r="M3403" t="s">
        <v>1480</v>
      </c>
      <c r="Z3403" s="32" t="str">
        <f>IFERROR(VLOOKUP(ROWS($Z$2:Z3403),K3403:$L$6000,2,0),"")</f>
        <v/>
      </c>
      <c r="AA3403" t="str">
        <f>IFERROR(VLOOKUP(ROWS($AA$2:AA3403),K3403:$M$6000,3,0),"")</f>
        <v/>
      </c>
    </row>
    <row r="3404" spans="11:27" customFormat="1">
      <c r="K3404">
        <f>IF(ISNUMBER(SEARCH($A$3,L3404)),MAX($K$1:K3403)+1,0)</f>
        <v>0</v>
      </c>
      <c r="L3404" t="s">
        <v>1479</v>
      </c>
      <c r="M3404" t="s">
        <v>1478</v>
      </c>
      <c r="Z3404" s="32" t="str">
        <f>IFERROR(VLOOKUP(ROWS($Z$2:Z3404),K3404:$L$6000,2,0),"")</f>
        <v/>
      </c>
      <c r="AA3404" t="str">
        <f>IFERROR(VLOOKUP(ROWS($AA$2:AA3404),K3404:$M$6000,3,0),"")</f>
        <v/>
      </c>
    </row>
    <row r="3405" spans="11:27" customFormat="1">
      <c r="K3405">
        <f>IF(ISNUMBER(SEARCH($A$3,L3405)),MAX($K$1:K3404)+1,0)</f>
        <v>0</v>
      </c>
      <c r="L3405" t="s">
        <v>1477</v>
      </c>
      <c r="M3405" t="s">
        <v>1476</v>
      </c>
      <c r="Z3405" s="32" t="str">
        <f>IFERROR(VLOOKUP(ROWS($Z$2:Z3405),K3405:$L$6000,2,0),"")</f>
        <v/>
      </c>
      <c r="AA3405" t="str">
        <f>IFERROR(VLOOKUP(ROWS($AA$2:AA3405),K3405:$M$6000,3,0),"")</f>
        <v/>
      </c>
    </row>
    <row r="3406" spans="11:27" customFormat="1">
      <c r="K3406">
        <f>IF(ISNUMBER(SEARCH($A$3,L3406)),MAX($K$1:K3405)+1,0)</f>
        <v>0</v>
      </c>
      <c r="L3406" t="s">
        <v>1475</v>
      </c>
      <c r="M3406" t="s">
        <v>1474</v>
      </c>
      <c r="Z3406" s="32" t="str">
        <f>IFERROR(VLOOKUP(ROWS($Z$2:Z3406),K3406:$L$6000,2,0),"")</f>
        <v/>
      </c>
      <c r="AA3406" t="str">
        <f>IFERROR(VLOOKUP(ROWS($AA$2:AA3406),K3406:$M$6000,3,0),"")</f>
        <v/>
      </c>
    </row>
    <row r="3407" spans="11:27" customFormat="1">
      <c r="K3407">
        <f>IF(ISNUMBER(SEARCH($A$3,L3407)),MAX($K$1:K3406)+1,0)</f>
        <v>0</v>
      </c>
      <c r="L3407" t="s">
        <v>1473</v>
      </c>
      <c r="M3407" t="s">
        <v>1472</v>
      </c>
      <c r="Z3407" s="32" t="str">
        <f>IFERROR(VLOOKUP(ROWS($Z$2:Z3407),K3407:$L$6000,2,0),"")</f>
        <v/>
      </c>
      <c r="AA3407" t="str">
        <f>IFERROR(VLOOKUP(ROWS($AA$2:AA3407),K3407:$M$6000,3,0),"")</f>
        <v/>
      </c>
    </row>
    <row r="3408" spans="11:27" customFormat="1">
      <c r="K3408">
        <f>IF(ISNUMBER(SEARCH($A$3,L3408)),MAX($K$1:K3407)+1,0)</f>
        <v>0</v>
      </c>
      <c r="L3408" t="s">
        <v>1471</v>
      </c>
      <c r="M3408" t="s">
        <v>1470</v>
      </c>
      <c r="Z3408" s="32" t="str">
        <f>IFERROR(VLOOKUP(ROWS($Z$2:Z3408),K3408:$L$6000,2,0),"")</f>
        <v/>
      </c>
      <c r="AA3408" t="str">
        <f>IFERROR(VLOOKUP(ROWS($AA$2:AA3408),K3408:$M$6000,3,0),"")</f>
        <v/>
      </c>
    </row>
    <row r="3409" spans="11:27" customFormat="1">
      <c r="K3409">
        <f>IF(ISNUMBER(SEARCH($A$3,L3409)),MAX($K$1:K3408)+1,0)</f>
        <v>0</v>
      </c>
      <c r="L3409" t="s">
        <v>1469</v>
      </c>
      <c r="M3409" t="s">
        <v>1468</v>
      </c>
      <c r="Z3409" s="32" t="str">
        <f>IFERROR(VLOOKUP(ROWS($Z$2:Z3409),K3409:$L$6000,2,0),"")</f>
        <v/>
      </c>
      <c r="AA3409" t="str">
        <f>IFERROR(VLOOKUP(ROWS($AA$2:AA3409),K3409:$M$6000,3,0),"")</f>
        <v/>
      </c>
    </row>
    <row r="3410" spans="11:27" customFormat="1">
      <c r="K3410">
        <f>IF(ISNUMBER(SEARCH($A$3,L3410)),MAX($K$1:K3409)+1,0)</f>
        <v>0</v>
      </c>
      <c r="L3410" t="s">
        <v>1467</v>
      </c>
      <c r="M3410" t="s">
        <v>1466</v>
      </c>
      <c r="Z3410" s="32" t="str">
        <f>IFERROR(VLOOKUP(ROWS($Z$2:Z3410),K3410:$L$6000,2,0),"")</f>
        <v/>
      </c>
      <c r="AA3410" t="str">
        <f>IFERROR(VLOOKUP(ROWS($AA$2:AA3410),K3410:$M$6000,3,0),"")</f>
        <v/>
      </c>
    </row>
    <row r="3411" spans="11:27" customFormat="1">
      <c r="K3411">
        <f>IF(ISNUMBER(SEARCH($A$3,L3411)),MAX($K$1:K3410)+1,0)</f>
        <v>0</v>
      </c>
      <c r="L3411" t="s">
        <v>1465</v>
      </c>
      <c r="M3411" t="s">
        <v>1464</v>
      </c>
      <c r="Z3411" s="32" t="str">
        <f>IFERROR(VLOOKUP(ROWS($Z$2:Z3411),K3411:$L$6000,2,0),"")</f>
        <v/>
      </c>
      <c r="AA3411" t="str">
        <f>IFERROR(VLOOKUP(ROWS($AA$2:AA3411),K3411:$M$6000,3,0),"")</f>
        <v/>
      </c>
    </row>
    <row r="3412" spans="11:27" customFormat="1">
      <c r="K3412">
        <f>IF(ISNUMBER(SEARCH($A$3,L3412)),MAX($K$1:K3411)+1,0)</f>
        <v>0</v>
      </c>
      <c r="L3412" t="s">
        <v>1462</v>
      </c>
      <c r="M3412" t="s">
        <v>1463</v>
      </c>
      <c r="Z3412" s="32" t="str">
        <f>IFERROR(VLOOKUP(ROWS($Z$2:Z3412),K3412:$L$6000,2,0),"")</f>
        <v/>
      </c>
      <c r="AA3412" t="str">
        <f>IFERROR(VLOOKUP(ROWS($AA$2:AA3412),K3412:$M$6000,3,0),"")</f>
        <v/>
      </c>
    </row>
    <row r="3413" spans="11:27" customFormat="1">
      <c r="K3413">
        <f>IF(ISNUMBER(SEARCH($A$3,L3413)),MAX($K$1:K3412)+1,0)</f>
        <v>0</v>
      </c>
      <c r="L3413" t="s">
        <v>1462</v>
      </c>
      <c r="M3413" t="s">
        <v>1461</v>
      </c>
      <c r="Z3413" s="32" t="str">
        <f>IFERROR(VLOOKUP(ROWS($Z$2:Z3413),K3413:$L$6000,2,0),"")</f>
        <v/>
      </c>
      <c r="AA3413" t="str">
        <f>IFERROR(VLOOKUP(ROWS($AA$2:AA3413),K3413:$M$6000,3,0),"")</f>
        <v/>
      </c>
    </row>
    <row r="3414" spans="11:27" customFormat="1">
      <c r="K3414">
        <f>IF(ISNUMBER(SEARCH($A$3,L3414)),MAX($K$1:K3413)+1,0)</f>
        <v>0</v>
      </c>
      <c r="L3414" t="s">
        <v>1460</v>
      </c>
      <c r="M3414" t="s">
        <v>1459</v>
      </c>
      <c r="Z3414" s="32" t="str">
        <f>IFERROR(VLOOKUP(ROWS($Z$2:Z3414),K3414:$L$6000,2,0),"")</f>
        <v/>
      </c>
      <c r="AA3414" t="str">
        <f>IFERROR(VLOOKUP(ROWS($AA$2:AA3414),K3414:$M$6000,3,0),"")</f>
        <v/>
      </c>
    </row>
    <row r="3415" spans="11:27" customFormat="1">
      <c r="K3415">
        <f>IF(ISNUMBER(SEARCH($A$3,L3415)),MAX($K$1:K3414)+1,0)</f>
        <v>0</v>
      </c>
      <c r="L3415" t="s">
        <v>1458</v>
      </c>
      <c r="M3415" t="s">
        <v>1457</v>
      </c>
      <c r="Z3415" s="32" t="str">
        <f>IFERROR(VLOOKUP(ROWS($Z$2:Z3415),K3415:$L$6000,2,0),"")</f>
        <v/>
      </c>
      <c r="AA3415" t="str">
        <f>IFERROR(VLOOKUP(ROWS($AA$2:AA3415),K3415:$M$6000,3,0),"")</f>
        <v/>
      </c>
    </row>
    <row r="3416" spans="11:27" customFormat="1">
      <c r="K3416">
        <f>IF(ISNUMBER(SEARCH($A$3,L3416)),MAX($K$1:K3415)+1,0)</f>
        <v>0</v>
      </c>
      <c r="L3416" t="s">
        <v>1456</v>
      </c>
      <c r="M3416" t="s">
        <v>1455</v>
      </c>
      <c r="Z3416" s="32" t="str">
        <f>IFERROR(VLOOKUP(ROWS($Z$2:Z3416),K3416:$L$6000,2,0),"")</f>
        <v/>
      </c>
      <c r="AA3416" t="str">
        <f>IFERROR(VLOOKUP(ROWS($AA$2:AA3416),K3416:$M$6000,3,0),"")</f>
        <v/>
      </c>
    </row>
    <row r="3417" spans="11:27" customFormat="1">
      <c r="K3417">
        <f>IF(ISNUMBER(SEARCH($A$3,L3417)),MAX($K$1:K3416)+1,0)</f>
        <v>0</v>
      </c>
      <c r="L3417" t="s">
        <v>1453</v>
      </c>
      <c r="M3417" t="s">
        <v>1454</v>
      </c>
      <c r="Z3417" s="32" t="str">
        <f>IFERROR(VLOOKUP(ROWS($Z$2:Z3417),K3417:$L$6000,2,0),"")</f>
        <v/>
      </c>
      <c r="AA3417" t="str">
        <f>IFERROR(VLOOKUP(ROWS($AA$2:AA3417),K3417:$M$6000,3,0),"")</f>
        <v/>
      </c>
    </row>
    <row r="3418" spans="11:27" customFormat="1">
      <c r="K3418">
        <f>IF(ISNUMBER(SEARCH($A$3,L3418)),MAX($K$1:K3417)+1,0)</f>
        <v>0</v>
      </c>
      <c r="L3418" t="s">
        <v>1453</v>
      </c>
      <c r="M3418" t="s">
        <v>1452</v>
      </c>
      <c r="Z3418" s="32" t="str">
        <f>IFERROR(VLOOKUP(ROWS($Z$2:Z3418),K3418:$L$6000,2,0),"")</f>
        <v/>
      </c>
      <c r="AA3418" t="str">
        <f>IFERROR(VLOOKUP(ROWS($AA$2:AA3418),K3418:$M$6000,3,0),"")</f>
        <v/>
      </c>
    </row>
    <row r="3419" spans="11:27" customFormat="1">
      <c r="K3419">
        <f>IF(ISNUMBER(SEARCH($A$3,L3419)),MAX($K$1:K3418)+1,0)</f>
        <v>0</v>
      </c>
      <c r="L3419" t="s">
        <v>1451</v>
      </c>
      <c r="M3419" t="s">
        <v>1450</v>
      </c>
      <c r="Z3419" s="32" t="str">
        <f>IFERROR(VLOOKUP(ROWS($Z$2:Z3419),K3419:$L$6000,2,0),"")</f>
        <v/>
      </c>
      <c r="AA3419" t="str">
        <f>IFERROR(VLOOKUP(ROWS($AA$2:AA3419),K3419:$M$6000,3,0),"")</f>
        <v/>
      </c>
    </row>
    <row r="3420" spans="11:27" customFormat="1">
      <c r="K3420">
        <f>IF(ISNUMBER(SEARCH($A$3,L3420)),MAX($K$1:K3419)+1,0)</f>
        <v>0</v>
      </c>
      <c r="L3420" t="s">
        <v>1448</v>
      </c>
      <c r="M3420" t="s">
        <v>1449</v>
      </c>
      <c r="Z3420" s="32" t="str">
        <f>IFERROR(VLOOKUP(ROWS($Z$2:Z3420),K3420:$L$6000,2,0),"")</f>
        <v/>
      </c>
      <c r="AA3420" t="str">
        <f>IFERROR(VLOOKUP(ROWS($AA$2:AA3420),K3420:$M$6000,3,0),"")</f>
        <v/>
      </c>
    </row>
    <row r="3421" spans="11:27" customFormat="1">
      <c r="K3421">
        <f>IF(ISNUMBER(SEARCH($A$3,L3421)),MAX($K$1:K3420)+1,0)</f>
        <v>0</v>
      </c>
      <c r="L3421" t="s">
        <v>1448</v>
      </c>
      <c r="M3421" t="s">
        <v>1447</v>
      </c>
      <c r="Z3421" s="32" t="str">
        <f>IFERROR(VLOOKUP(ROWS($Z$2:Z3421),K3421:$L$6000,2,0),"")</f>
        <v/>
      </c>
      <c r="AA3421" t="str">
        <f>IFERROR(VLOOKUP(ROWS($AA$2:AA3421),K3421:$M$6000,3,0),"")</f>
        <v/>
      </c>
    </row>
    <row r="3422" spans="11:27" customFormat="1">
      <c r="K3422">
        <f>IF(ISNUMBER(SEARCH($A$3,L3422)),MAX($K$1:K3421)+1,0)</f>
        <v>0</v>
      </c>
      <c r="L3422" t="s">
        <v>1446</v>
      </c>
      <c r="M3422" t="s">
        <v>1445</v>
      </c>
      <c r="Z3422" s="32" t="str">
        <f>IFERROR(VLOOKUP(ROWS($Z$2:Z3422),K3422:$L$6000,2,0),"")</f>
        <v/>
      </c>
      <c r="AA3422" t="str">
        <f>IFERROR(VLOOKUP(ROWS($AA$2:AA3422),K3422:$M$6000,3,0),"")</f>
        <v/>
      </c>
    </row>
    <row r="3423" spans="11:27" customFormat="1">
      <c r="K3423">
        <f>IF(ISNUMBER(SEARCH($A$3,L3423)),MAX($K$1:K3422)+1,0)</f>
        <v>0</v>
      </c>
      <c r="L3423" t="s">
        <v>1444</v>
      </c>
      <c r="M3423" t="s">
        <v>1443</v>
      </c>
      <c r="Z3423" s="32" t="str">
        <f>IFERROR(VLOOKUP(ROWS($Z$2:Z3423),K3423:$L$6000,2,0),"")</f>
        <v/>
      </c>
      <c r="AA3423" t="str">
        <f>IFERROR(VLOOKUP(ROWS($AA$2:AA3423),K3423:$M$6000,3,0),"")</f>
        <v/>
      </c>
    </row>
    <row r="3424" spans="11:27" customFormat="1">
      <c r="K3424">
        <f>IF(ISNUMBER(SEARCH($A$3,L3424)),MAX($K$1:K3423)+1,0)</f>
        <v>0</v>
      </c>
      <c r="L3424" t="s">
        <v>1442</v>
      </c>
      <c r="M3424" t="s">
        <v>1441</v>
      </c>
      <c r="Z3424" s="32" t="str">
        <f>IFERROR(VLOOKUP(ROWS($Z$2:Z3424),K3424:$L$6000,2,0),"")</f>
        <v/>
      </c>
      <c r="AA3424" t="str">
        <f>IFERROR(VLOOKUP(ROWS($AA$2:AA3424),K3424:$M$6000,3,0),"")</f>
        <v/>
      </c>
    </row>
    <row r="3425" spans="11:27" customFormat="1">
      <c r="K3425">
        <f>IF(ISNUMBER(SEARCH($A$3,L3425)),MAX($K$1:K3424)+1,0)</f>
        <v>0</v>
      </c>
      <c r="L3425" t="s">
        <v>1440</v>
      </c>
      <c r="M3425" t="s">
        <v>1439</v>
      </c>
      <c r="Z3425" s="32" t="str">
        <f>IFERROR(VLOOKUP(ROWS($Z$2:Z3425),K3425:$L$6000,2,0),"")</f>
        <v/>
      </c>
      <c r="AA3425" t="str">
        <f>IFERROR(VLOOKUP(ROWS($AA$2:AA3425),K3425:$M$6000,3,0),"")</f>
        <v/>
      </c>
    </row>
    <row r="3426" spans="11:27" customFormat="1">
      <c r="K3426">
        <f>IF(ISNUMBER(SEARCH($A$3,L3426)),MAX($K$1:K3425)+1,0)</f>
        <v>0</v>
      </c>
      <c r="L3426" t="s">
        <v>1437</v>
      </c>
      <c r="M3426" t="s">
        <v>1438</v>
      </c>
      <c r="Z3426" s="32" t="str">
        <f>IFERROR(VLOOKUP(ROWS($Z$2:Z3426),K3426:$L$6000,2,0),"")</f>
        <v/>
      </c>
      <c r="AA3426" t="str">
        <f>IFERROR(VLOOKUP(ROWS($AA$2:AA3426),K3426:$M$6000,3,0),"")</f>
        <v/>
      </c>
    </row>
    <row r="3427" spans="11:27" customFormat="1">
      <c r="K3427">
        <f>IF(ISNUMBER(SEARCH($A$3,L3427)),MAX($K$1:K3426)+1,0)</f>
        <v>0</v>
      </c>
      <c r="L3427" t="s">
        <v>1437</v>
      </c>
      <c r="M3427" t="s">
        <v>1436</v>
      </c>
      <c r="Z3427" s="32" t="str">
        <f>IFERROR(VLOOKUP(ROWS($Z$2:Z3427),K3427:$L$6000,2,0),"")</f>
        <v/>
      </c>
      <c r="AA3427" t="str">
        <f>IFERROR(VLOOKUP(ROWS($AA$2:AA3427),K3427:$M$6000,3,0),"")</f>
        <v/>
      </c>
    </row>
    <row r="3428" spans="11:27" customFormat="1">
      <c r="K3428">
        <f>IF(ISNUMBER(SEARCH($A$3,L3428)),MAX($K$1:K3427)+1,0)</f>
        <v>0</v>
      </c>
      <c r="L3428" t="s">
        <v>1435</v>
      </c>
      <c r="M3428" t="s">
        <v>1434</v>
      </c>
      <c r="Z3428" s="32" t="str">
        <f>IFERROR(VLOOKUP(ROWS($Z$2:Z3428),K3428:$L$6000,2,0),"")</f>
        <v/>
      </c>
      <c r="AA3428" t="str">
        <f>IFERROR(VLOOKUP(ROWS($AA$2:AA3428),K3428:$M$6000,3,0),"")</f>
        <v/>
      </c>
    </row>
    <row r="3429" spans="11:27" customFormat="1">
      <c r="K3429">
        <f>IF(ISNUMBER(SEARCH($A$3,L3429)),MAX($K$1:K3428)+1,0)</f>
        <v>0</v>
      </c>
      <c r="L3429" t="s">
        <v>1432</v>
      </c>
      <c r="M3429" t="s">
        <v>1433</v>
      </c>
      <c r="Z3429" s="32" t="str">
        <f>IFERROR(VLOOKUP(ROWS($Z$2:Z3429),K3429:$L$6000,2,0),"")</f>
        <v/>
      </c>
      <c r="AA3429" t="str">
        <f>IFERROR(VLOOKUP(ROWS($AA$2:AA3429),K3429:$M$6000,3,0),"")</f>
        <v/>
      </c>
    </row>
    <row r="3430" spans="11:27" customFormat="1">
      <c r="K3430">
        <f>IF(ISNUMBER(SEARCH($A$3,L3430)),MAX($K$1:K3429)+1,0)</f>
        <v>0</v>
      </c>
      <c r="L3430" t="s">
        <v>1432</v>
      </c>
      <c r="M3430" t="s">
        <v>1431</v>
      </c>
      <c r="Z3430" s="32" t="str">
        <f>IFERROR(VLOOKUP(ROWS($Z$2:Z3430),K3430:$L$6000,2,0),"")</f>
        <v/>
      </c>
      <c r="AA3430" t="str">
        <f>IFERROR(VLOOKUP(ROWS($AA$2:AA3430),K3430:$M$6000,3,0),"")</f>
        <v/>
      </c>
    </row>
    <row r="3431" spans="11:27" customFormat="1">
      <c r="K3431">
        <f>IF(ISNUMBER(SEARCH($A$3,L3431)),MAX($K$1:K3430)+1,0)</f>
        <v>0</v>
      </c>
      <c r="L3431" t="s">
        <v>1429</v>
      </c>
      <c r="M3431" t="s">
        <v>1430</v>
      </c>
      <c r="Z3431" s="32" t="str">
        <f>IFERROR(VLOOKUP(ROWS($Z$2:Z3431),K3431:$L$6000,2,0),"")</f>
        <v/>
      </c>
      <c r="AA3431" t="str">
        <f>IFERROR(VLOOKUP(ROWS($AA$2:AA3431),K3431:$M$6000,3,0),"")</f>
        <v/>
      </c>
    </row>
    <row r="3432" spans="11:27" customFormat="1">
      <c r="K3432">
        <f>IF(ISNUMBER(SEARCH($A$3,L3432)),MAX($K$1:K3431)+1,0)</f>
        <v>0</v>
      </c>
      <c r="L3432" t="s">
        <v>1429</v>
      </c>
      <c r="M3432" t="s">
        <v>1428</v>
      </c>
      <c r="Z3432" s="32" t="str">
        <f>IFERROR(VLOOKUP(ROWS($Z$2:Z3432),K3432:$L$6000,2,0),"")</f>
        <v/>
      </c>
      <c r="AA3432" t="str">
        <f>IFERROR(VLOOKUP(ROWS($AA$2:AA3432),K3432:$M$6000,3,0),"")</f>
        <v/>
      </c>
    </row>
    <row r="3433" spans="11:27" customFormat="1">
      <c r="K3433">
        <f>IF(ISNUMBER(SEARCH($A$3,L3433)),MAX($K$1:K3432)+1,0)</f>
        <v>0</v>
      </c>
      <c r="L3433" t="s">
        <v>1426</v>
      </c>
      <c r="M3433" t="s">
        <v>1427</v>
      </c>
      <c r="Z3433" s="32" t="str">
        <f>IFERROR(VLOOKUP(ROWS($Z$2:Z3433),K3433:$L$6000,2,0),"")</f>
        <v/>
      </c>
      <c r="AA3433" t="str">
        <f>IFERROR(VLOOKUP(ROWS($AA$2:AA3433),K3433:$M$6000,3,0),"")</f>
        <v/>
      </c>
    </row>
    <row r="3434" spans="11:27" customFormat="1">
      <c r="K3434">
        <f>IF(ISNUMBER(SEARCH($A$3,L3434)),MAX($K$1:K3433)+1,0)</f>
        <v>0</v>
      </c>
      <c r="L3434" t="s">
        <v>1426</v>
      </c>
      <c r="M3434" t="s">
        <v>1425</v>
      </c>
      <c r="Z3434" s="32" t="str">
        <f>IFERROR(VLOOKUP(ROWS($Z$2:Z3434),K3434:$L$6000,2,0),"")</f>
        <v/>
      </c>
      <c r="AA3434" t="str">
        <f>IFERROR(VLOOKUP(ROWS($AA$2:AA3434),K3434:$M$6000,3,0),"")</f>
        <v/>
      </c>
    </row>
    <row r="3435" spans="11:27" customFormat="1">
      <c r="K3435">
        <f>IF(ISNUMBER(SEARCH($A$3,L3435)),MAX($K$1:K3434)+1,0)</f>
        <v>0</v>
      </c>
      <c r="L3435" t="s">
        <v>1424</v>
      </c>
      <c r="M3435" t="s">
        <v>1423</v>
      </c>
      <c r="Z3435" s="32" t="str">
        <f>IFERROR(VLOOKUP(ROWS($Z$2:Z3435),K3435:$L$6000,2,0),"")</f>
        <v/>
      </c>
      <c r="AA3435" t="str">
        <f>IFERROR(VLOOKUP(ROWS($AA$2:AA3435),K3435:$M$6000,3,0),"")</f>
        <v/>
      </c>
    </row>
    <row r="3436" spans="11:27" customFormat="1">
      <c r="K3436">
        <f>IF(ISNUMBER(SEARCH($A$3,L3436)),MAX($K$1:K3435)+1,0)</f>
        <v>0</v>
      </c>
      <c r="L3436" t="s">
        <v>1422</v>
      </c>
      <c r="M3436" t="s">
        <v>1421</v>
      </c>
      <c r="Z3436" s="32" t="str">
        <f>IFERROR(VLOOKUP(ROWS($Z$2:Z3436),K3436:$L$6000,2,0),"")</f>
        <v/>
      </c>
      <c r="AA3436" t="str">
        <f>IFERROR(VLOOKUP(ROWS($AA$2:AA3436),K3436:$M$6000,3,0),"")</f>
        <v/>
      </c>
    </row>
    <row r="3437" spans="11:27" customFormat="1">
      <c r="K3437">
        <f>IF(ISNUMBER(SEARCH($A$3,L3437)),MAX($K$1:K3436)+1,0)</f>
        <v>0</v>
      </c>
      <c r="L3437" t="s">
        <v>1420</v>
      </c>
      <c r="M3437" t="s">
        <v>1419</v>
      </c>
      <c r="Z3437" s="32" t="str">
        <f>IFERROR(VLOOKUP(ROWS($Z$2:Z3437),K3437:$L$6000,2,0),"")</f>
        <v/>
      </c>
      <c r="AA3437" t="str">
        <f>IFERROR(VLOOKUP(ROWS($AA$2:AA3437),K3437:$M$6000,3,0),"")</f>
        <v/>
      </c>
    </row>
    <row r="3438" spans="11:27" customFormat="1">
      <c r="K3438">
        <f>IF(ISNUMBER(SEARCH($A$3,L3438)),MAX($K$1:K3437)+1,0)</f>
        <v>0</v>
      </c>
      <c r="L3438" t="s">
        <v>1418</v>
      </c>
      <c r="M3438" t="s">
        <v>1417</v>
      </c>
      <c r="Z3438" s="32" t="str">
        <f>IFERROR(VLOOKUP(ROWS($Z$2:Z3438),K3438:$L$6000,2,0),"")</f>
        <v/>
      </c>
      <c r="AA3438" t="str">
        <f>IFERROR(VLOOKUP(ROWS($AA$2:AA3438),K3438:$M$6000,3,0),"")</f>
        <v/>
      </c>
    </row>
    <row r="3439" spans="11:27" customFormat="1">
      <c r="K3439">
        <f>IF(ISNUMBER(SEARCH($A$3,L3439)),MAX($K$1:K3438)+1,0)</f>
        <v>0</v>
      </c>
      <c r="L3439" t="s">
        <v>1416</v>
      </c>
      <c r="M3439" t="s">
        <v>1415</v>
      </c>
      <c r="Z3439" s="32" t="str">
        <f>IFERROR(VLOOKUP(ROWS($Z$2:Z3439),K3439:$L$6000,2,0),"")</f>
        <v/>
      </c>
      <c r="AA3439" t="str">
        <f>IFERROR(VLOOKUP(ROWS($AA$2:AA3439),K3439:$M$6000,3,0),"")</f>
        <v/>
      </c>
    </row>
    <row r="3440" spans="11:27" customFormat="1">
      <c r="K3440">
        <f>IF(ISNUMBER(SEARCH($A$3,L3440)),MAX($K$1:K3439)+1,0)</f>
        <v>0</v>
      </c>
      <c r="L3440" t="s">
        <v>1414</v>
      </c>
      <c r="M3440" t="s">
        <v>1413</v>
      </c>
      <c r="Z3440" s="32" t="str">
        <f>IFERROR(VLOOKUP(ROWS($Z$2:Z3440),K3440:$L$6000,2,0),"")</f>
        <v/>
      </c>
      <c r="AA3440" t="str">
        <f>IFERROR(VLOOKUP(ROWS($AA$2:AA3440),K3440:$M$6000,3,0),"")</f>
        <v/>
      </c>
    </row>
    <row r="3441" spans="11:27" customFormat="1">
      <c r="K3441">
        <f>IF(ISNUMBER(SEARCH($A$3,L3441)),MAX($K$1:K3440)+1,0)</f>
        <v>0</v>
      </c>
      <c r="L3441" t="s">
        <v>1412</v>
      </c>
      <c r="M3441" t="s">
        <v>1411</v>
      </c>
      <c r="Z3441" s="32" t="str">
        <f>IFERROR(VLOOKUP(ROWS($Z$2:Z3441),K3441:$L$6000,2,0),"")</f>
        <v/>
      </c>
      <c r="AA3441" t="str">
        <f>IFERROR(VLOOKUP(ROWS($AA$2:AA3441),K3441:$M$6000,3,0),"")</f>
        <v/>
      </c>
    </row>
    <row r="3442" spans="11:27" customFormat="1">
      <c r="K3442">
        <f>IF(ISNUMBER(SEARCH($A$3,L3442)),MAX($K$1:K3441)+1,0)</f>
        <v>0</v>
      </c>
      <c r="L3442" t="s">
        <v>1410</v>
      </c>
      <c r="M3442" t="s">
        <v>1409</v>
      </c>
      <c r="Z3442" s="32" t="str">
        <f>IFERROR(VLOOKUP(ROWS($Z$2:Z3442),K3442:$L$6000,2,0),"")</f>
        <v/>
      </c>
      <c r="AA3442" t="str">
        <f>IFERROR(VLOOKUP(ROWS($AA$2:AA3442),K3442:$M$6000,3,0),"")</f>
        <v/>
      </c>
    </row>
    <row r="3443" spans="11:27" customFormat="1">
      <c r="K3443">
        <f>IF(ISNUMBER(SEARCH($A$3,L3443)),MAX($K$1:K3442)+1,0)</f>
        <v>0</v>
      </c>
      <c r="L3443" t="s">
        <v>1408</v>
      </c>
      <c r="M3443" t="s">
        <v>1407</v>
      </c>
      <c r="Z3443" s="32" t="str">
        <f>IFERROR(VLOOKUP(ROWS($Z$2:Z3443),K3443:$L$6000,2,0),"")</f>
        <v/>
      </c>
      <c r="AA3443" t="str">
        <f>IFERROR(VLOOKUP(ROWS($AA$2:AA3443),K3443:$M$6000,3,0),"")</f>
        <v/>
      </c>
    </row>
    <row r="3444" spans="11:27" customFormat="1">
      <c r="K3444">
        <f>IF(ISNUMBER(SEARCH($A$3,L3444)),MAX($K$1:K3443)+1,0)</f>
        <v>0</v>
      </c>
      <c r="L3444" t="s">
        <v>1406</v>
      </c>
      <c r="M3444" t="s">
        <v>1405</v>
      </c>
      <c r="Z3444" s="32" t="str">
        <f>IFERROR(VLOOKUP(ROWS($Z$2:Z3444),K3444:$L$6000,2,0),"")</f>
        <v/>
      </c>
      <c r="AA3444" t="str">
        <f>IFERROR(VLOOKUP(ROWS($AA$2:AA3444),K3444:$M$6000,3,0),"")</f>
        <v/>
      </c>
    </row>
    <row r="3445" spans="11:27" customFormat="1">
      <c r="K3445">
        <f>IF(ISNUMBER(SEARCH($A$3,L3445)),MAX($K$1:K3444)+1,0)</f>
        <v>0</v>
      </c>
      <c r="L3445" t="s">
        <v>1403</v>
      </c>
      <c r="M3445" t="s">
        <v>1404</v>
      </c>
      <c r="Z3445" s="32" t="str">
        <f>IFERROR(VLOOKUP(ROWS($Z$2:Z3445),K3445:$L$6000,2,0),"")</f>
        <v/>
      </c>
      <c r="AA3445" t="str">
        <f>IFERROR(VLOOKUP(ROWS($AA$2:AA3445),K3445:$M$6000,3,0),"")</f>
        <v/>
      </c>
    </row>
    <row r="3446" spans="11:27" customFormat="1">
      <c r="K3446">
        <f>IF(ISNUMBER(SEARCH($A$3,L3446)),MAX($K$1:K3445)+1,0)</f>
        <v>0</v>
      </c>
      <c r="L3446" t="s">
        <v>1403</v>
      </c>
      <c r="M3446" t="s">
        <v>1402</v>
      </c>
      <c r="Z3446" s="32" t="str">
        <f>IFERROR(VLOOKUP(ROWS($Z$2:Z3446),K3446:$L$6000,2,0),"")</f>
        <v/>
      </c>
      <c r="AA3446" t="str">
        <f>IFERROR(VLOOKUP(ROWS($AA$2:AA3446),K3446:$M$6000,3,0),"")</f>
        <v/>
      </c>
    </row>
    <row r="3447" spans="11:27" customFormat="1">
      <c r="K3447">
        <f>IF(ISNUMBER(SEARCH($A$3,L3447)),MAX($K$1:K3446)+1,0)</f>
        <v>0</v>
      </c>
      <c r="L3447" t="s">
        <v>1401</v>
      </c>
      <c r="M3447" t="s">
        <v>1400</v>
      </c>
      <c r="Z3447" s="32" t="str">
        <f>IFERROR(VLOOKUP(ROWS($Z$2:Z3447),K3447:$L$6000,2,0),"")</f>
        <v/>
      </c>
      <c r="AA3447" t="str">
        <f>IFERROR(VLOOKUP(ROWS($AA$2:AA3447),K3447:$M$6000,3,0),"")</f>
        <v/>
      </c>
    </row>
    <row r="3448" spans="11:27" customFormat="1">
      <c r="K3448">
        <f>IF(ISNUMBER(SEARCH($A$3,L3448)),MAX($K$1:K3447)+1,0)</f>
        <v>0</v>
      </c>
      <c r="L3448" t="s">
        <v>1399</v>
      </c>
      <c r="M3448" t="s">
        <v>1398</v>
      </c>
      <c r="Z3448" s="32" t="str">
        <f>IFERROR(VLOOKUP(ROWS($Z$2:Z3448),K3448:$L$6000,2,0),"")</f>
        <v/>
      </c>
      <c r="AA3448" t="str">
        <f>IFERROR(VLOOKUP(ROWS($AA$2:AA3448),K3448:$M$6000,3,0),"")</f>
        <v/>
      </c>
    </row>
    <row r="3449" spans="11:27" customFormat="1">
      <c r="K3449">
        <f>IF(ISNUMBER(SEARCH($A$3,L3449)),MAX($K$1:K3448)+1,0)</f>
        <v>0</v>
      </c>
      <c r="L3449" t="s">
        <v>1396</v>
      </c>
      <c r="M3449" t="s">
        <v>1397</v>
      </c>
      <c r="Z3449" s="32" t="str">
        <f>IFERROR(VLOOKUP(ROWS($Z$2:Z3449),K3449:$L$6000,2,0),"")</f>
        <v/>
      </c>
      <c r="AA3449" t="str">
        <f>IFERROR(VLOOKUP(ROWS($AA$2:AA3449),K3449:$M$6000,3,0),"")</f>
        <v/>
      </c>
    </row>
    <row r="3450" spans="11:27" customFormat="1">
      <c r="K3450">
        <f>IF(ISNUMBER(SEARCH($A$3,L3450)),MAX($K$1:K3449)+1,0)</f>
        <v>0</v>
      </c>
      <c r="L3450" t="s">
        <v>1396</v>
      </c>
      <c r="M3450" t="s">
        <v>1395</v>
      </c>
      <c r="Z3450" s="32" t="str">
        <f>IFERROR(VLOOKUP(ROWS($Z$2:Z3450),K3450:$L$6000,2,0),"")</f>
        <v/>
      </c>
      <c r="AA3450" t="str">
        <f>IFERROR(VLOOKUP(ROWS($AA$2:AA3450),K3450:$M$6000,3,0),"")</f>
        <v/>
      </c>
    </row>
    <row r="3451" spans="11:27" customFormat="1">
      <c r="K3451">
        <f>IF(ISNUMBER(SEARCH($A$3,L3451)),MAX($K$1:K3450)+1,0)</f>
        <v>1</v>
      </c>
      <c r="L3451" t="s">
        <v>1394</v>
      </c>
      <c r="M3451" t="s">
        <v>1393</v>
      </c>
      <c r="Z3451" s="32" t="str">
        <f>IFERROR(VLOOKUP(ROWS($Z$2:Z3451),K3451:$L$6000,2,0),"")</f>
        <v/>
      </c>
      <c r="AA3451" t="str">
        <f>IFERROR(VLOOKUP(ROWS($AA$2:AA3451),K3451:$M$6000,3,0),"")</f>
        <v/>
      </c>
    </row>
    <row r="3452" spans="11:27" customFormat="1">
      <c r="K3452">
        <f>IF(ISNUMBER(SEARCH($A$3,L3452)),MAX($K$1:K3451)+1,0)</f>
        <v>2</v>
      </c>
      <c r="L3452" t="s">
        <v>1391</v>
      </c>
      <c r="M3452" t="s">
        <v>1392</v>
      </c>
      <c r="Z3452" s="32" t="str">
        <f>IFERROR(VLOOKUP(ROWS($Z$2:Z3452),K3452:$L$6000,2,0),"")</f>
        <v/>
      </c>
      <c r="AA3452" t="str">
        <f>IFERROR(VLOOKUP(ROWS($AA$2:AA3452),K3452:$M$6000,3,0),"")</f>
        <v/>
      </c>
    </row>
    <row r="3453" spans="11:27" customFormat="1">
      <c r="K3453">
        <f>IF(ISNUMBER(SEARCH($A$3,L3453)),MAX($K$1:K3452)+1,0)</f>
        <v>3</v>
      </c>
      <c r="L3453" t="s">
        <v>1391</v>
      </c>
      <c r="M3453" t="s">
        <v>1390</v>
      </c>
      <c r="Z3453" s="32" t="str">
        <f>IFERROR(VLOOKUP(ROWS($Z$2:Z3453),K3453:$L$6000,2,0),"")</f>
        <v/>
      </c>
      <c r="AA3453" t="str">
        <f>IFERROR(VLOOKUP(ROWS($AA$2:AA3453),K3453:$M$6000,3,0),"")</f>
        <v/>
      </c>
    </row>
    <row r="3454" spans="11:27" customFormat="1">
      <c r="K3454">
        <f>IF(ISNUMBER(SEARCH($A$3,L3454)),MAX($K$1:K3453)+1,0)</f>
        <v>4</v>
      </c>
      <c r="L3454" t="s">
        <v>1389</v>
      </c>
      <c r="M3454" t="s">
        <v>1388</v>
      </c>
      <c r="Z3454" s="32" t="str">
        <f>IFERROR(VLOOKUP(ROWS($Z$2:Z3454),K3454:$L$6000,2,0),"")</f>
        <v/>
      </c>
      <c r="AA3454" t="str">
        <f>IFERROR(VLOOKUP(ROWS($AA$2:AA3454),K3454:$M$6000,3,0),"")</f>
        <v/>
      </c>
    </row>
    <row r="3455" spans="11:27" customFormat="1">
      <c r="K3455">
        <f>IF(ISNUMBER(SEARCH($A$3,L3455)),MAX($K$1:K3454)+1,0)</f>
        <v>5</v>
      </c>
      <c r="L3455" t="s">
        <v>1387</v>
      </c>
      <c r="M3455" t="s">
        <v>1386</v>
      </c>
      <c r="Z3455" s="32" t="str">
        <f>IFERROR(VLOOKUP(ROWS($Z$2:Z3455),K3455:$L$6000,2,0),"")</f>
        <v/>
      </c>
      <c r="AA3455" t="str">
        <f>IFERROR(VLOOKUP(ROWS($AA$2:AA3455),K3455:$M$6000,3,0),"")</f>
        <v/>
      </c>
    </row>
    <row r="3456" spans="11:27" customFormat="1">
      <c r="K3456">
        <f>IF(ISNUMBER(SEARCH($A$3,L3456)),MAX($K$1:K3455)+1,0)</f>
        <v>0</v>
      </c>
      <c r="L3456" t="s">
        <v>1384</v>
      </c>
      <c r="M3456" t="s">
        <v>1385</v>
      </c>
      <c r="Z3456" s="32" t="str">
        <f>IFERROR(VLOOKUP(ROWS($Z$2:Z3456),K3456:$L$6000,2,0),"")</f>
        <v/>
      </c>
      <c r="AA3456" t="str">
        <f>IFERROR(VLOOKUP(ROWS($AA$2:AA3456),K3456:$M$6000,3,0),"")</f>
        <v/>
      </c>
    </row>
    <row r="3457" spans="11:27" customFormat="1">
      <c r="K3457">
        <f>IF(ISNUMBER(SEARCH($A$3,L3457)),MAX($K$1:K3456)+1,0)</f>
        <v>0</v>
      </c>
      <c r="L3457" t="s">
        <v>1384</v>
      </c>
      <c r="M3457" t="s">
        <v>1383</v>
      </c>
      <c r="Z3457" s="32" t="str">
        <f>IFERROR(VLOOKUP(ROWS($Z$2:Z3457),K3457:$L$6000,2,0),"")</f>
        <v/>
      </c>
      <c r="AA3457" t="str">
        <f>IFERROR(VLOOKUP(ROWS($AA$2:AA3457),K3457:$M$6000,3,0),"")</f>
        <v/>
      </c>
    </row>
    <row r="3458" spans="11:27" customFormat="1">
      <c r="K3458">
        <f>IF(ISNUMBER(SEARCH($A$3,L3458)),MAX($K$1:K3457)+1,0)</f>
        <v>0</v>
      </c>
      <c r="L3458" t="s">
        <v>1381</v>
      </c>
      <c r="M3458" t="s">
        <v>1382</v>
      </c>
      <c r="Z3458" s="32" t="str">
        <f>IFERROR(VLOOKUP(ROWS($Z$2:Z3458),K3458:$L$6000,2,0),"")</f>
        <v/>
      </c>
      <c r="AA3458" t="str">
        <f>IFERROR(VLOOKUP(ROWS($AA$2:AA3458),K3458:$M$6000,3,0),"")</f>
        <v/>
      </c>
    </row>
    <row r="3459" spans="11:27" customFormat="1">
      <c r="K3459">
        <f>IF(ISNUMBER(SEARCH($A$3,L3459)),MAX($K$1:K3458)+1,0)</f>
        <v>0</v>
      </c>
      <c r="L3459" t="s">
        <v>1381</v>
      </c>
      <c r="M3459" t="s">
        <v>1380</v>
      </c>
      <c r="Z3459" s="32" t="str">
        <f>IFERROR(VLOOKUP(ROWS($Z$2:Z3459),K3459:$L$6000,2,0),"")</f>
        <v/>
      </c>
      <c r="AA3459" t="str">
        <f>IFERROR(VLOOKUP(ROWS($AA$2:AA3459),K3459:$M$6000,3,0),"")</f>
        <v/>
      </c>
    </row>
    <row r="3460" spans="11:27" customFormat="1">
      <c r="K3460">
        <f>IF(ISNUMBER(SEARCH($A$3,L3460)),MAX($K$1:K3459)+1,0)</f>
        <v>0</v>
      </c>
      <c r="L3460" t="s">
        <v>1379</v>
      </c>
      <c r="M3460" t="s">
        <v>1378</v>
      </c>
      <c r="Z3460" s="32" t="str">
        <f>IFERROR(VLOOKUP(ROWS($Z$2:Z3460),K3460:$L$6000,2,0),"")</f>
        <v/>
      </c>
      <c r="AA3460" t="str">
        <f>IFERROR(VLOOKUP(ROWS($AA$2:AA3460),K3460:$M$6000,3,0),"")</f>
        <v/>
      </c>
    </row>
    <row r="3461" spans="11:27" customFormat="1">
      <c r="K3461">
        <f>IF(ISNUMBER(SEARCH($A$3,L3461)),MAX($K$1:K3460)+1,0)</f>
        <v>0</v>
      </c>
      <c r="L3461" t="s">
        <v>1377</v>
      </c>
      <c r="M3461" t="s">
        <v>1376</v>
      </c>
      <c r="Z3461" s="32" t="str">
        <f>IFERROR(VLOOKUP(ROWS($Z$2:Z3461),K3461:$L$6000,2,0),"")</f>
        <v/>
      </c>
      <c r="AA3461" t="str">
        <f>IFERROR(VLOOKUP(ROWS($AA$2:AA3461),K3461:$M$6000,3,0),"")</f>
        <v/>
      </c>
    </row>
    <row r="3462" spans="11:27" customFormat="1">
      <c r="K3462">
        <f>IF(ISNUMBER(SEARCH($A$3,L3462)),MAX($K$1:K3461)+1,0)</f>
        <v>0</v>
      </c>
      <c r="L3462" t="s">
        <v>1374</v>
      </c>
      <c r="M3462" t="s">
        <v>1375</v>
      </c>
      <c r="Z3462" s="32" t="str">
        <f>IFERROR(VLOOKUP(ROWS($Z$2:Z3462),K3462:$L$6000,2,0),"")</f>
        <v/>
      </c>
      <c r="AA3462" t="str">
        <f>IFERROR(VLOOKUP(ROWS($AA$2:AA3462),K3462:$M$6000,3,0),"")</f>
        <v/>
      </c>
    </row>
    <row r="3463" spans="11:27" customFormat="1">
      <c r="K3463">
        <f>IF(ISNUMBER(SEARCH($A$3,L3463)),MAX($K$1:K3462)+1,0)</f>
        <v>0</v>
      </c>
      <c r="L3463" t="s">
        <v>1374</v>
      </c>
      <c r="M3463" t="s">
        <v>1373</v>
      </c>
      <c r="Z3463" s="32" t="str">
        <f>IFERROR(VLOOKUP(ROWS($Z$2:Z3463),K3463:$L$6000,2,0),"")</f>
        <v/>
      </c>
      <c r="AA3463" t="str">
        <f>IFERROR(VLOOKUP(ROWS($AA$2:AA3463),K3463:$M$6000,3,0),"")</f>
        <v/>
      </c>
    </row>
    <row r="3464" spans="11:27" customFormat="1">
      <c r="K3464">
        <f>IF(ISNUMBER(SEARCH($A$3,L3464)),MAX($K$1:K3463)+1,0)</f>
        <v>0</v>
      </c>
      <c r="L3464" t="s">
        <v>1372</v>
      </c>
      <c r="M3464" t="s">
        <v>1371</v>
      </c>
      <c r="Z3464" s="32" t="str">
        <f>IFERROR(VLOOKUP(ROWS($Z$2:Z3464),K3464:$L$6000,2,0),"")</f>
        <v/>
      </c>
      <c r="AA3464" t="str">
        <f>IFERROR(VLOOKUP(ROWS($AA$2:AA3464),K3464:$M$6000,3,0),"")</f>
        <v/>
      </c>
    </row>
    <row r="3465" spans="11:27" customFormat="1">
      <c r="K3465">
        <f>IF(ISNUMBER(SEARCH($A$3,L3465)),MAX($K$1:K3464)+1,0)</f>
        <v>0</v>
      </c>
      <c r="L3465" t="s">
        <v>1370</v>
      </c>
      <c r="M3465" t="s">
        <v>1369</v>
      </c>
      <c r="Z3465" s="32" t="str">
        <f>IFERROR(VLOOKUP(ROWS($Z$2:Z3465),K3465:$L$6000,2,0),"")</f>
        <v/>
      </c>
      <c r="AA3465" t="str">
        <f>IFERROR(VLOOKUP(ROWS($AA$2:AA3465),K3465:$M$6000,3,0),"")</f>
        <v/>
      </c>
    </row>
    <row r="3466" spans="11:27" customFormat="1">
      <c r="K3466">
        <f>IF(ISNUMBER(SEARCH($A$3,L3466)),MAX($K$1:K3465)+1,0)</f>
        <v>0</v>
      </c>
      <c r="L3466" t="s">
        <v>1368</v>
      </c>
      <c r="M3466" t="s">
        <v>1367</v>
      </c>
      <c r="Z3466" s="32" t="str">
        <f>IFERROR(VLOOKUP(ROWS($Z$2:Z3466),K3466:$L$6000,2,0),"")</f>
        <v/>
      </c>
      <c r="AA3466" t="str">
        <f>IFERROR(VLOOKUP(ROWS($AA$2:AA3466),K3466:$M$6000,3,0),"")</f>
        <v/>
      </c>
    </row>
    <row r="3467" spans="11:27" customFormat="1">
      <c r="K3467">
        <f>IF(ISNUMBER(SEARCH($A$3,L3467)),MAX($K$1:K3466)+1,0)</f>
        <v>0</v>
      </c>
      <c r="L3467" t="s">
        <v>1365</v>
      </c>
      <c r="M3467" t="s">
        <v>1366</v>
      </c>
      <c r="Z3467" s="32" t="str">
        <f>IFERROR(VLOOKUP(ROWS($Z$2:Z3467),K3467:$L$6000,2,0),"")</f>
        <v/>
      </c>
      <c r="AA3467" t="str">
        <f>IFERROR(VLOOKUP(ROWS($AA$2:AA3467),K3467:$M$6000,3,0),"")</f>
        <v/>
      </c>
    </row>
    <row r="3468" spans="11:27" customFormat="1">
      <c r="K3468">
        <f>IF(ISNUMBER(SEARCH($A$3,L3468)),MAX($K$1:K3467)+1,0)</f>
        <v>0</v>
      </c>
      <c r="L3468" t="s">
        <v>1365</v>
      </c>
      <c r="M3468" t="s">
        <v>1364</v>
      </c>
      <c r="Z3468" s="32" t="str">
        <f>IFERROR(VLOOKUP(ROWS($Z$2:Z3468),K3468:$L$6000,2,0),"")</f>
        <v/>
      </c>
      <c r="AA3468" t="str">
        <f>IFERROR(VLOOKUP(ROWS($AA$2:AA3468),K3468:$M$6000,3,0),"")</f>
        <v/>
      </c>
    </row>
    <row r="3469" spans="11:27" customFormat="1">
      <c r="K3469">
        <f>IF(ISNUMBER(SEARCH($A$3,L3469)),MAX($K$1:K3468)+1,0)</f>
        <v>0</v>
      </c>
      <c r="L3469" t="s">
        <v>1363</v>
      </c>
      <c r="M3469" t="s">
        <v>1362</v>
      </c>
      <c r="Z3469" s="32" t="str">
        <f>IFERROR(VLOOKUP(ROWS($Z$2:Z3469),K3469:$L$6000,2,0),"")</f>
        <v/>
      </c>
      <c r="AA3469" t="str">
        <f>IFERROR(VLOOKUP(ROWS($AA$2:AA3469),K3469:$M$6000,3,0),"")</f>
        <v/>
      </c>
    </row>
    <row r="3470" spans="11:27" customFormat="1">
      <c r="K3470">
        <f>IF(ISNUMBER(SEARCH($A$3,L3470)),MAX($K$1:K3469)+1,0)</f>
        <v>0</v>
      </c>
      <c r="L3470" t="s">
        <v>1361</v>
      </c>
      <c r="M3470" t="s">
        <v>1360</v>
      </c>
      <c r="Z3470" s="32" t="str">
        <f>IFERROR(VLOOKUP(ROWS($Z$2:Z3470),K3470:$L$6000,2,0),"")</f>
        <v/>
      </c>
      <c r="AA3470" t="str">
        <f>IFERROR(VLOOKUP(ROWS($AA$2:AA3470),K3470:$M$6000,3,0),"")</f>
        <v/>
      </c>
    </row>
    <row r="3471" spans="11:27" customFormat="1">
      <c r="K3471">
        <f>IF(ISNUMBER(SEARCH($A$3,L3471)),MAX($K$1:K3470)+1,0)</f>
        <v>0</v>
      </c>
      <c r="L3471" t="s">
        <v>1359</v>
      </c>
      <c r="M3471" t="s">
        <v>1358</v>
      </c>
      <c r="Z3471" s="32" t="str">
        <f>IFERROR(VLOOKUP(ROWS($Z$2:Z3471),K3471:$L$6000,2,0),"")</f>
        <v/>
      </c>
      <c r="AA3471" t="str">
        <f>IFERROR(VLOOKUP(ROWS($AA$2:AA3471),K3471:$M$6000,3,0),"")</f>
        <v/>
      </c>
    </row>
    <row r="3472" spans="11:27" customFormat="1">
      <c r="K3472">
        <f>IF(ISNUMBER(SEARCH($A$3,L3472)),MAX($K$1:K3471)+1,0)</f>
        <v>0</v>
      </c>
      <c r="L3472" t="s">
        <v>1357</v>
      </c>
      <c r="M3472" t="s">
        <v>1356</v>
      </c>
      <c r="Z3472" s="32" t="str">
        <f>IFERROR(VLOOKUP(ROWS($Z$2:Z3472),K3472:$L$6000,2,0),"")</f>
        <v/>
      </c>
      <c r="AA3472" t="str">
        <f>IFERROR(VLOOKUP(ROWS($AA$2:AA3472),K3472:$M$6000,3,0),"")</f>
        <v/>
      </c>
    </row>
    <row r="3473" spans="11:27" customFormat="1">
      <c r="K3473">
        <f>IF(ISNUMBER(SEARCH($A$3,L3473)),MAX($K$1:K3472)+1,0)</f>
        <v>0</v>
      </c>
      <c r="L3473" t="s">
        <v>1354</v>
      </c>
      <c r="M3473" t="s">
        <v>1355</v>
      </c>
      <c r="Z3473" s="32" t="str">
        <f>IFERROR(VLOOKUP(ROWS($Z$2:Z3473),K3473:$L$6000,2,0),"")</f>
        <v/>
      </c>
      <c r="AA3473" t="str">
        <f>IFERROR(VLOOKUP(ROWS($AA$2:AA3473),K3473:$M$6000,3,0),"")</f>
        <v/>
      </c>
    </row>
    <row r="3474" spans="11:27" customFormat="1">
      <c r="K3474">
        <f>IF(ISNUMBER(SEARCH($A$3,L3474)),MAX($K$1:K3473)+1,0)</f>
        <v>0</v>
      </c>
      <c r="L3474" t="s">
        <v>1354</v>
      </c>
      <c r="M3474" t="s">
        <v>1353</v>
      </c>
      <c r="Z3474" s="32" t="str">
        <f>IFERROR(VLOOKUP(ROWS($Z$2:Z3474),K3474:$L$6000,2,0),"")</f>
        <v/>
      </c>
      <c r="AA3474" t="str">
        <f>IFERROR(VLOOKUP(ROWS($AA$2:AA3474),K3474:$M$6000,3,0),"")</f>
        <v/>
      </c>
    </row>
    <row r="3475" spans="11:27" customFormat="1">
      <c r="K3475">
        <f>IF(ISNUMBER(SEARCH($A$3,L3475)),MAX($K$1:K3474)+1,0)</f>
        <v>0</v>
      </c>
      <c r="L3475" t="s">
        <v>1352</v>
      </c>
      <c r="M3475" t="s">
        <v>1351</v>
      </c>
      <c r="Z3475" s="32" t="str">
        <f>IFERROR(VLOOKUP(ROWS($Z$2:Z3475),K3475:$L$6000,2,0),"")</f>
        <v/>
      </c>
      <c r="AA3475" t="str">
        <f>IFERROR(VLOOKUP(ROWS($AA$2:AA3475),K3475:$M$6000,3,0),"")</f>
        <v/>
      </c>
    </row>
    <row r="3476" spans="11:27" customFormat="1">
      <c r="K3476">
        <f>IF(ISNUMBER(SEARCH($A$3,L3476)),MAX($K$1:K3475)+1,0)</f>
        <v>0</v>
      </c>
      <c r="L3476" t="s">
        <v>1349</v>
      </c>
      <c r="M3476" t="s">
        <v>1350</v>
      </c>
      <c r="Z3476" s="32" t="str">
        <f>IFERROR(VLOOKUP(ROWS($Z$2:Z3476),K3476:$L$6000,2,0),"")</f>
        <v/>
      </c>
      <c r="AA3476" t="str">
        <f>IFERROR(VLOOKUP(ROWS($AA$2:AA3476),K3476:$M$6000,3,0),"")</f>
        <v/>
      </c>
    </row>
    <row r="3477" spans="11:27" customFormat="1">
      <c r="K3477">
        <f>IF(ISNUMBER(SEARCH($A$3,L3477)),MAX($K$1:K3476)+1,0)</f>
        <v>0</v>
      </c>
      <c r="L3477" t="s">
        <v>1349</v>
      </c>
      <c r="M3477" t="s">
        <v>1348</v>
      </c>
      <c r="Z3477" s="32" t="str">
        <f>IFERROR(VLOOKUP(ROWS($Z$2:Z3477),K3477:$L$6000,2,0),"")</f>
        <v/>
      </c>
      <c r="AA3477" t="str">
        <f>IFERROR(VLOOKUP(ROWS($AA$2:AA3477),K3477:$M$6000,3,0),"")</f>
        <v/>
      </c>
    </row>
    <row r="3478" spans="11:27" customFormat="1">
      <c r="K3478">
        <f>IF(ISNUMBER(SEARCH($A$3,L3478)),MAX($K$1:K3477)+1,0)</f>
        <v>0</v>
      </c>
      <c r="L3478" t="s">
        <v>1347</v>
      </c>
      <c r="M3478" t="s">
        <v>1346</v>
      </c>
      <c r="Z3478" s="32" t="str">
        <f>IFERROR(VLOOKUP(ROWS($Z$2:Z3478),K3478:$L$6000,2,0),"")</f>
        <v/>
      </c>
      <c r="AA3478" t="str">
        <f>IFERROR(VLOOKUP(ROWS($AA$2:AA3478),K3478:$M$6000,3,0),"")</f>
        <v/>
      </c>
    </row>
    <row r="3479" spans="11:27" customFormat="1">
      <c r="K3479">
        <f>IF(ISNUMBER(SEARCH($A$3,L3479)),MAX($K$1:K3478)+1,0)</f>
        <v>0</v>
      </c>
      <c r="L3479" t="s">
        <v>1344</v>
      </c>
      <c r="M3479" t="s">
        <v>1345</v>
      </c>
      <c r="Z3479" s="32" t="str">
        <f>IFERROR(VLOOKUP(ROWS($Z$2:Z3479),K3479:$L$6000,2,0),"")</f>
        <v/>
      </c>
      <c r="AA3479" t="str">
        <f>IFERROR(VLOOKUP(ROWS($AA$2:AA3479),K3479:$M$6000,3,0),"")</f>
        <v/>
      </c>
    </row>
    <row r="3480" spans="11:27" customFormat="1">
      <c r="K3480">
        <f>IF(ISNUMBER(SEARCH($A$3,L3480)),MAX($K$1:K3479)+1,0)</f>
        <v>0</v>
      </c>
      <c r="L3480" t="s">
        <v>1344</v>
      </c>
      <c r="M3480" t="s">
        <v>1343</v>
      </c>
      <c r="Z3480" s="32" t="str">
        <f>IFERROR(VLOOKUP(ROWS($Z$2:Z3480),K3480:$L$6000,2,0),"")</f>
        <v/>
      </c>
      <c r="AA3480" t="str">
        <f>IFERROR(VLOOKUP(ROWS($AA$2:AA3480),K3480:$M$6000,3,0),"")</f>
        <v/>
      </c>
    </row>
    <row r="3481" spans="11:27" customFormat="1">
      <c r="K3481">
        <f>IF(ISNUMBER(SEARCH($A$3,L3481)),MAX($K$1:K3480)+1,0)</f>
        <v>0</v>
      </c>
      <c r="L3481" t="s">
        <v>1342</v>
      </c>
      <c r="M3481" t="s">
        <v>1341</v>
      </c>
      <c r="Z3481" s="32" t="str">
        <f>IFERROR(VLOOKUP(ROWS($Z$2:Z3481),K3481:$L$6000,2,0),"")</f>
        <v/>
      </c>
      <c r="AA3481" t="str">
        <f>IFERROR(VLOOKUP(ROWS($AA$2:AA3481),K3481:$M$6000,3,0),"")</f>
        <v/>
      </c>
    </row>
    <row r="3482" spans="11:27" customFormat="1">
      <c r="K3482">
        <f>IF(ISNUMBER(SEARCH($A$3,L3482)),MAX($K$1:K3481)+1,0)</f>
        <v>0</v>
      </c>
      <c r="L3482" t="s">
        <v>1339</v>
      </c>
      <c r="M3482" t="s">
        <v>1340</v>
      </c>
      <c r="Z3482" s="32" t="str">
        <f>IFERROR(VLOOKUP(ROWS($Z$2:Z3482),K3482:$L$6000,2,0),"")</f>
        <v/>
      </c>
      <c r="AA3482" t="str">
        <f>IFERROR(VLOOKUP(ROWS($AA$2:AA3482),K3482:$M$6000,3,0),"")</f>
        <v/>
      </c>
    </row>
    <row r="3483" spans="11:27" customFormat="1">
      <c r="K3483">
        <f>IF(ISNUMBER(SEARCH($A$3,L3483)),MAX($K$1:K3482)+1,0)</f>
        <v>0</v>
      </c>
      <c r="L3483" t="s">
        <v>1339</v>
      </c>
      <c r="M3483" t="s">
        <v>1338</v>
      </c>
      <c r="Z3483" s="32" t="str">
        <f>IFERROR(VLOOKUP(ROWS($Z$2:Z3483),K3483:$L$6000,2,0),"")</f>
        <v/>
      </c>
      <c r="AA3483" t="str">
        <f>IFERROR(VLOOKUP(ROWS($AA$2:AA3483),K3483:$M$6000,3,0),"")</f>
        <v/>
      </c>
    </row>
    <row r="3484" spans="11:27" customFormat="1">
      <c r="K3484">
        <f>IF(ISNUMBER(SEARCH($A$3,L3484)),MAX($K$1:K3483)+1,0)</f>
        <v>0</v>
      </c>
      <c r="L3484" t="s">
        <v>1337</v>
      </c>
      <c r="M3484" t="s">
        <v>1336</v>
      </c>
      <c r="Z3484" s="32" t="str">
        <f>IFERROR(VLOOKUP(ROWS($Z$2:Z3484),K3484:$L$6000,2,0),"")</f>
        <v/>
      </c>
      <c r="AA3484" t="str">
        <f>IFERROR(VLOOKUP(ROWS($AA$2:AA3484),K3484:$M$6000,3,0),"")</f>
        <v/>
      </c>
    </row>
    <row r="3485" spans="11:27" customFormat="1">
      <c r="K3485">
        <f>IF(ISNUMBER(SEARCH($A$3,L3485)),MAX($K$1:K3484)+1,0)</f>
        <v>0</v>
      </c>
      <c r="L3485" t="s">
        <v>1334</v>
      </c>
      <c r="M3485" t="s">
        <v>1335</v>
      </c>
      <c r="Z3485" s="32" t="str">
        <f>IFERROR(VLOOKUP(ROWS($Z$2:Z3485),K3485:$L$6000,2,0),"")</f>
        <v/>
      </c>
      <c r="AA3485" t="str">
        <f>IFERROR(VLOOKUP(ROWS($AA$2:AA3485),K3485:$M$6000,3,0),"")</f>
        <v/>
      </c>
    </row>
    <row r="3486" spans="11:27" customFormat="1">
      <c r="K3486">
        <f>IF(ISNUMBER(SEARCH($A$3,L3486)),MAX($K$1:K3485)+1,0)</f>
        <v>0</v>
      </c>
      <c r="L3486" t="s">
        <v>1334</v>
      </c>
      <c r="M3486" t="s">
        <v>1333</v>
      </c>
      <c r="Z3486" s="32" t="str">
        <f>IFERROR(VLOOKUP(ROWS($Z$2:Z3486),K3486:$L$6000,2,0),"")</f>
        <v/>
      </c>
      <c r="AA3486" t="str">
        <f>IFERROR(VLOOKUP(ROWS($AA$2:AA3486),K3486:$M$6000,3,0),"")</f>
        <v/>
      </c>
    </row>
    <row r="3487" spans="11:27" customFormat="1">
      <c r="K3487">
        <f>IF(ISNUMBER(SEARCH($A$3,L3487)),MAX($K$1:K3486)+1,0)</f>
        <v>0</v>
      </c>
      <c r="L3487" t="s">
        <v>1332</v>
      </c>
      <c r="M3487" t="s">
        <v>1331</v>
      </c>
      <c r="Z3487" s="32" t="str">
        <f>IFERROR(VLOOKUP(ROWS($Z$2:Z3487),K3487:$L$6000,2,0),"")</f>
        <v/>
      </c>
      <c r="AA3487" t="str">
        <f>IFERROR(VLOOKUP(ROWS($AA$2:AA3487),K3487:$M$6000,3,0),"")</f>
        <v/>
      </c>
    </row>
    <row r="3488" spans="11:27" customFormat="1">
      <c r="K3488">
        <f>IF(ISNUMBER(SEARCH($A$3,L3488)),MAX($K$1:K3487)+1,0)</f>
        <v>0</v>
      </c>
      <c r="L3488" t="s">
        <v>1329</v>
      </c>
      <c r="M3488" t="s">
        <v>1330</v>
      </c>
      <c r="Z3488" s="32" t="str">
        <f>IFERROR(VLOOKUP(ROWS($Z$2:Z3488),K3488:$L$6000,2,0),"")</f>
        <v/>
      </c>
      <c r="AA3488" t="str">
        <f>IFERROR(VLOOKUP(ROWS($AA$2:AA3488),K3488:$M$6000,3,0),"")</f>
        <v/>
      </c>
    </row>
    <row r="3489" spans="11:27" customFormat="1">
      <c r="K3489">
        <f>IF(ISNUMBER(SEARCH($A$3,L3489)),MAX($K$1:K3488)+1,0)</f>
        <v>0</v>
      </c>
      <c r="L3489" t="s">
        <v>1329</v>
      </c>
      <c r="M3489" t="s">
        <v>1328</v>
      </c>
      <c r="Z3489" s="32" t="str">
        <f>IFERROR(VLOOKUP(ROWS($Z$2:Z3489),K3489:$L$6000,2,0),"")</f>
        <v/>
      </c>
      <c r="AA3489" t="str">
        <f>IFERROR(VLOOKUP(ROWS($AA$2:AA3489),K3489:$M$6000,3,0),"")</f>
        <v/>
      </c>
    </row>
    <row r="3490" spans="11:27" customFormat="1">
      <c r="K3490">
        <f>IF(ISNUMBER(SEARCH($A$3,L3490)),MAX($K$1:K3489)+1,0)</f>
        <v>0</v>
      </c>
      <c r="L3490" t="s">
        <v>1326</v>
      </c>
      <c r="M3490" t="s">
        <v>1327</v>
      </c>
      <c r="Z3490" s="32" t="str">
        <f>IFERROR(VLOOKUP(ROWS($Z$2:Z3490),K3490:$L$6000,2,0),"")</f>
        <v/>
      </c>
      <c r="AA3490" t="str">
        <f>IFERROR(VLOOKUP(ROWS($AA$2:AA3490),K3490:$M$6000,3,0),"")</f>
        <v/>
      </c>
    </row>
    <row r="3491" spans="11:27" customFormat="1">
      <c r="K3491">
        <f>IF(ISNUMBER(SEARCH($A$3,L3491)),MAX($K$1:K3490)+1,0)</f>
        <v>0</v>
      </c>
      <c r="L3491" t="s">
        <v>1326</v>
      </c>
      <c r="M3491" t="s">
        <v>1325</v>
      </c>
      <c r="Z3491" s="32" t="str">
        <f>IFERROR(VLOOKUP(ROWS($Z$2:Z3491),K3491:$L$6000,2,0),"")</f>
        <v/>
      </c>
      <c r="AA3491" t="str">
        <f>IFERROR(VLOOKUP(ROWS($AA$2:AA3491),K3491:$M$6000,3,0),"")</f>
        <v/>
      </c>
    </row>
    <row r="3492" spans="11:27" customFormat="1">
      <c r="K3492">
        <f>IF(ISNUMBER(SEARCH($A$3,L3492)),MAX($K$1:K3491)+1,0)</f>
        <v>0</v>
      </c>
      <c r="L3492" t="s">
        <v>1324</v>
      </c>
      <c r="M3492" t="s">
        <v>1323</v>
      </c>
      <c r="Z3492" s="32" t="str">
        <f>IFERROR(VLOOKUP(ROWS($Z$2:Z3492),K3492:$L$6000,2,0),"")</f>
        <v/>
      </c>
      <c r="AA3492" t="str">
        <f>IFERROR(VLOOKUP(ROWS($AA$2:AA3492),K3492:$M$6000,3,0),"")</f>
        <v/>
      </c>
    </row>
    <row r="3493" spans="11:27" customFormat="1">
      <c r="K3493">
        <f>IF(ISNUMBER(SEARCH($A$3,L3493)),MAX($K$1:K3492)+1,0)</f>
        <v>0</v>
      </c>
      <c r="L3493" t="s">
        <v>1321</v>
      </c>
      <c r="M3493" t="s">
        <v>1322</v>
      </c>
      <c r="Z3493" s="32" t="str">
        <f>IFERROR(VLOOKUP(ROWS($Z$2:Z3493),K3493:$L$6000,2,0),"")</f>
        <v/>
      </c>
      <c r="AA3493" t="str">
        <f>IFERROR(VLOOKUP(ROWS($AA$2:AA3493),K3493:$M$6000,3,0),"")</f>
        <v/>
      </c>
    </row>
    <row r="3494" spans="11:27" customFormat="1">
      <c r="K3494">
        <f>IF(ISNUMBER(SEARCH($A$3,L3494)),MAX($K$1:K3493)+1,0)</f>
        <v>0</v>
      </c>
      <c r="L3494" t="s">
        <v>1321</v>
      </c>
      <c r="M3494" t="s">
        <v>1320</v>
      </c>
      <c r="Z3494" s="32" t="str">
        <f>IFERROR(VLOOKUP(ROWS($Z$2:Z3494),K3494:$L$6000,2,0),"")</f>
        <v/>
      </c>
      <c r="AA3494" t="str">
        <f>IFERROR(VLOOKUP(ROWS($AA$2:AA3494),K3494:$M$6000,3,0),"")</f>
        <v/>
      </c>
    </row>
    <row r="3495" spans="11:27" customFormat="1">
      <c r="K3495">
        <f>IF(ISNUMBER(SEARCH($A$3,L3495)),MAX($K$1:K3494)+1,0)</f>
        <v>0</v>
      </c>
      <c r="L3495" t="s">
        <v>1319</v>
      </c>
      <c r="M3495" t="s">
        <v>1318</v>
      </c>
      <c r="Z3495" s="32" t="str">
        <f>IFERROR(VLOOKUP(ROWS($Z$2:Z3495),K3495:$L$6000,2,0),"")</f>
        <v/>
      </c>
      <c r="AA3495" t="str">
        <f>IFERROR(VLOOKUP(ROWS($AA$2:AA3495),K3495:$M$6000,3,0),"")</f>
        <v/>
      </c>
    </row>
    <row r="3496" spans="11:27" customFormat="1">
      <c r="K3496">
        <f>IF(ISNUMBER(SEARCH($A$3,L3496)),MAX($K$1:K3495)+1,0)</f>
        <v>0</v>
      </c>
      <c r="L3496" t="s">
        <v>1316</v>
      </c>
      <c r="M3496" t="s">
        <v>1317</v>
      </c>
      <c r="Z3496" s="32" t="str">
        <f>IFERROR(VLOOKUP(ROWS($Z$2:Z3496),K3496:$L$6000,2,0),"")</f>
        <v/>
      </c>
      <c r="AA3496" t="str">
        <f>IFERROR(VLOOKUP(ROWS($AA$2:AA3496),K3496:$M$6000,3,0),"")</f>
        <v/>
      </c>
    </row>
    <row r="3497" spans="11:27" customFormat="1">
      <c r="K3497">
        <f>IF(ISNUMBER(SEARCH($A$3,L3497)),MAX($K$1:K3496)+1,0)</f>
        <v>0</v>
      </c>
      <c r="L3497" t="s">
        <v>1316</v>
      </c>
      <c r="M3497" t="s">
        <v>1315</v>
      </c>
      <c r="Z3497" s="32" t="str">
        <f>IFERROR(VLOOKUP(ROWS($Z$2:Z3497),K3497:$L$6000,2,0),"")</f>
        <v/>
      </c>
      <c r="AA3497" t="str">
        <f>IFERROR(VLOOKUP(ROWS($AA$2:AA3497),K3497:$M$6000,3,0),"")</f>
        <v/>
      </c>
    </row>
    <row r="3498" spans="11:27" customFormat="1">
      <c r="K3498">
        <f>IF(ISNUMBER(SEARCH($A$3,L3498)),MAX($K$1:K3497)+1,0)</f>
        <v>0</v>
      </c>
      <c r="L3498" t="s">
        <v>1314</v>
      </c>
      <c r="M3498" t="s">
        <v>1313</v>
      </c>
      <c r="Z3498" s="32" t="str">
        <f>IFERROR(VLOOKUP(ROWS($Z$2:Z3498),K3498:$L$6000,2,0),"")</f>
        <v/>
      </c>
      <c r="AA3498" t="str">
        <f>IFERROR(VLOOKUP(ROWS($AA$2:AA3498),K3498:$M$6000,3,0),"")</f>
        <v/>
      </c>
    </row>
    <row r="3499" spans="11:27" customFormat="1">
      <c r="K3499">
        <f>IF(ISNUMBER(SEARCH($A$3,L3499)),MAX($K$1:K3498)+1,0)</f>
        <v>0</v>
      </c>
      <c r="L3499" t="s">
        <v>1312</v>
      </c>
      <c r="M3499" t="s">
        <v>1311</v>
      </c>
      <c r="Z3499" s="32" t="str">
        <f>IFERROR(VLOOKUP(ROWS($Z$2:Z3499),K3499:$L$6000,2,0),"")</f>
        <v/>
      </c>
      <c r="AA3499" t="str">
        <f>IFERROR(VLOOKUP(ROWS($AA$2:AA3499),K3499:$M$6000,3,0),"")</f>
        <v/>
      </c>
    </row>
    <row r="3500" spans="11:27" customFormat="1">
      <c r="K3500">
        <f>IF(ISNUMBER(SEARCH($A$3,L3500)),MAX($K$1:K3499)+1,0)</f>
        <v>0</v>
      </c>
      <c r="L3500" t="s">
        <v>1310</v>
      </c>
      <c r="M3500" t="s">
        <v>1309</v>
      </c>
      <c r="Z3500" s="32" t="str">
        <f>IFERROR(VLOOKUP(ROWS($Z$2:Z3500),K3500:$L$6000,2,0),"")</f>
        <v/>
      </c>
      <c r="AA3500" t="str">
        <f>IFERROR(VLOOKUP(ROWS($AA$2:AA3500),K3500:$M$6000,3,0),"")</f>
        <v/>
      </c>
    </row>
    <row r="3501" spans="11:27" customFormat="1">
      <c r="K3501">
        <f>IF(ISNUMBER(SEARCH($A$3,L3501)),MAX($K$1:K3500)+1,0)</f>
        <v>0</v>
      </c>
      <c r="L3501" t="s">
        <v>1308</v>
      </c>
      <c r="M3501" t="s">
        <v>1307</v>
      </c>
      <c r="Z3501" s="32" t="str">
        <f>IFERROR(VLOOKUP(ROWS($Z$2:Z3501),K3501:$L$6000,2,0),"")</f>
        <v/>
      </c>
      <c r="AA3501" t="str">
        <f>IFERROR(VLOOKUP(ROWS($AA$2:AA3501),K3501:$M$6000,3,0),"")</f>
        <v/>
      </c>
    </row>
    <row r="3502" spans="11:27" customFormat="1">
      <c r="K3502">
        <f>IF(ISNUMBER(SEARCH($A$3,L3502)),MAX($K$1:K3501)+1,0)</f>
        <v>0</v>
      </c>
      <c r="L3502" t="s">
        <v>1305</v>
      </c>
      <c r="M3502" t="s">
        <v>1306</v>
      </c>
      <c r="Z3502" s="32" t="str">
        <f>IFERROR(VLOOKUP(ROWS($Z$2:Z3502),K3502:$L$6000,2,0),"")</f>
        <v/>
      </c>
      <c r="AA3502" t="str">
        <f>IFERROR(VLOOKUP(ROWS($AA$2:AA3502),K3502:$M$6000,3,0),"")</f>
        <v/>
      </c>
    </row>
    <row r="3503" spans="11:27" customFormat="1">
      <c r="K3503">
        <f>IF(ISNUMBER(SEARCH($A$3,L3503)),MAX($K$1:K3502)+1,0)</f>
        <v>0</v>
      </c>
      <c r="L3503" t="s">
        <v>1305</v>
      </c>
      <c r="M3503" t="s">
        <v>1304</v>
      </c>
      <c r="Z3503" s="32" t="str">
        <f>IFERROR(VLOOKUP(ROWS($Z$2:Z3503),K3503:$L$6000,2,0),"")</f>
        <v/>
      </c>
      <c r="AA3503" t="str">
        <f>IFERROR(VLOOKUP(ROWS($AA$2:AA3503),K3503:$M$6000,3,0),"")</f>
        <v/>
      </c>
    </row>
    <row r="3504" spans="11:27" customFormat="1">
      <c r="K3504">
        <f>IF(ISNUMBER(SEARCH($A$3,L3504)),MAX($K$1:K3503)+1,0)</f>
        <v>0</v>
      </c>
      <c r="L3504" t="s">
        <v>1303</v>
      </c>
      <c r="M3504" t="s">
        <v>1302</v>
      </c>
      <c r="Z3504" s="32" t="str">
        <f>IFERROR(VLOOKUP(ROWS($Z$2:Z3504),K3504:$L$6000,2,0),"")</f>
        <v/>
      </c>
      <c r="AA3504" t="str">
        <f>IFERROR(VLOOKUP(ROWS($AA$2:AA3504),K3504:$M$6000,3,0),"")</f>
        <v/>
      </c>
    </row>
    <row r="3505" spans="11:27" customFormat="1">
      <c r="K3505">
        <f>IF(ISNUMBER(SEARCH($A$3,L3505)),MAX($K$1:K3504)+1,0)</f>
        <v>0</v>
      </c>
      <c r="L3505" t="s">
        <v>1301</v>
      </c>
      <c r="M3505" t="s">
        <v>1300</v>
      </c>
      <c r="Z3505" s="32" t="str">
        <f>IFERROR(VLOOKUP(ROWS($Z$2:Z3505),K3505:$L$6000,2,0),"")</f>
        <v/>
      </c>
      <c r="AA3505" t="str">
        <f>IFERROR(VLOOKUP(ROWS($AA$2:AA3505),K3505:$M$6000,3,0),"")</f>
        <v/>
      </c>
    </row>
    <row r="3506" spans="11:27" customFormat="1">
      <c r="K3506">
        <f>IF(ISNUMBER(SEARCH($A$3,L3506)),MAX($K$1:K3505)+1,0)</f>
        <v>0</v>
      </c>
      <c r="L3506" t="s">
        <v>1299</v>
      </c>
      <c r="M3506" t="s">
        <v>1298</v>
      </c>
      <c r="Z3506" s="32" t="str">
        <f>IFERROR(VLOOKUP(ROWS($Z$2:Z3506),K3506:$L$6000,2,0),"")</f>
        <v/>
      </c>
      <c r="AA3506" t="str">
        <f>IFERROR(VLOOKUP(ROWS($AA$2:AA3506),K3506:$M$6000,3,0),"")</f>
        <v/>
      </c>
    </row>
    <row r="3507" spans="11:27" customFormat="1">
      <c r="K3507">
        <f>IF(ISNUMBER(SEARCH($A$3,L3507)),MAX($K$1:K3506)+1,0)</f>
        <v>0</v>
      </c>
      <c r="L3507" t="s">
        <v>1297</v>
      </c>
      <c r="M3507" t="s">
        <v>1296</v>
      </c>
      <c r="Z3507" s="32" t="str">
        <f>IFERROR(VLOOKUP(ROWS($Z$2:Z3507),K3507:$L$6000,2,0),"")</f>
        <v/>
      </c>
      <c r="AA3507" t="str">
        <f>IFERROR(VLOOKUP(ROWS($AA$2:AA3507),K3507:$M$6000,3,0),"")</f>
        <v/>
      </c>
    </row>
    <row r="3508" spans="11:27" customFormat="1">
      <c r="K3508">
        <f>IF(ISNUMBER(SEARCH($A$3,L3508)),MAX($K$1:K3507)+1,0)</f>
        <v>0</v>
      </c>
      <c r="L3508" t="s">
        <v>1295</v>
      </c>
      <c r="M3508" t="s">
        <v>1294</v>
      </c>
      <c r="Z3508" s="32" t="str">
        <f>IFERROR(VLOOKUP(ROWS($Z$2:Z3508),K3508:$L$6000,2,0),"")</f>
        <v/>
      </c>
      <c r="AA3508" t="str">
        <f>IFERROR(VLOOKUP(ROWS($AA$2:AA3508),K3508:$M$6000,3,0),"")</f>
        <v/>
      </c>
    </row>
    <row r="3509" spans="11:27" customFormat="1">
      <c r="K3509">
        <f>IF(ISNUMBER(SEARCH($A$3,L3509)),MAX($K$1:K3508)+1,0)</f>
        <v>0</v>
      </c>
      <c r="L3509" t="s">
        <v>1293</v>
      </c>
      <c r="M3509" t="s">
        <v>1292</v>
      </c>
      <c r="Z3509" s="32" t="str">
        <f>IFERROR(VLOOKUP(ROWS($Z$2:Z3509),K3509:$L$6000,2,0),"")</f>
        <v/>
      </c>
      <c r="AA3509" t="str">
        <f>IFERROR(VLOOKUP(ROWS($AA$2:AA3509),K3509:$M$6000,3,0),"")</f>
        <v/>
      </c>
    </row>
    <row r="3510" spans="11:27" customFormat="1">
      <c r="K3510">
        <f>IF(ISNUMBER(SEARCH($A$3,L3510)),MAX($K$1:K3509)+1,0)</f>
        <v>0</v>
      </c>
      <c r="L3510" t="s">
        <v>1290</v>
      </c>
      <c r="M3510" t="s">
        <v>1291</v>
      </c>
      <c r="Z3510" s="32" t="str">
        <f>IFERROR(VLOOKUP(ROWS($Z$2:Z3510),K3510:$L$6000,2,0),"")</f>
        <v/>
      </c>
      <c r="AA3510" t="str">
        <f>IFERROR(VLOOKUP(ROWS($AA$2:AA3510),K3510:$M$6000,3,0),"")</f>
        <v/>
      </c>
    </row>
    <row r="3511" spans="11:27" customFormat="1">
      <c r="K3511">
        <f>IF(ISNUMBER(SEARCH($A$3,L3511)),MAX($K$1:K3510)+1,0)</f>
        <v>0</v>
      </c>
      <c r="L3511" t="s">
        <v>1290</v>
      </c>
      <c r="M3511" t="s">
        <v>1289</v>
      </c>
      <c r="Z3511" s="32" t="str">
        <f>IFERROR(VLOOKUP(ROWS($Z$2:Z3511),K3511:$L$6000,2,0),"")</f>
        <v/>
      </c>
      <c r="AA3511" t="str">
        <f>IFERROR(VLOOKUP(ROWS($AA$2:AA3511),K3511:$M$6000,3,0),"")</f>
        <v/>
      </c>
    </row>
    <row r="3512" spans="11:27" customFormat="1">
      <c r="K3512">
        <f>IF(ISNUMBER(SEARCH($A$3,L3512)),MAX($K$1:K3511)+1,0)</f>
        <v>0</v>
      </c>
      <c r="L3512" t="s">
        <v>1288</v>
      </c>
      <c r="M3512" t="s">
        <v>1287</v>
      </c>
      <c r="Z3512" s="32" t="str">
        <f>IFERROR(VLOOKUP(ROWS($Z$2:Z3512),K3512:$L$6000,2,0),"")</f>
        <v/>
      </c>
      <c r="AA3512" t="str">
        <f>IFERROR(VLOOKUP(ROWS($AA$2:AA3512),K3512:$M$6000,3,0),"")</f>
        <v/>
      </c>
    </row>
    <row r="3513" spans="11:27" customFormat="1">
      <c r="K3513">
        <f>IF(ISNUMBER(SEARCH($A$3,L3513)),MAX($K$1:K3512)+1,0)</f>
        <v>0</v>
      </c>
      <c r="L3513" t="s">
        <v>1286</v>
      </c>
      <c r="M3513" t="s">
        <v>1285</v>
      </c>
      <c r="Z3513" s="32" t="str">
        <f>IFERROR(VLOOKUP(ROWS($Z$2:Z3513),K3513:$L$6000,2,0),"")</f>
        <v/>
      </c>
      <c r="AA3513" t="str">
        <f>IFERROR(VLOOKUP(ROWS($AA$2:AA3513),K3513:$M$6000,3,0),"")</f>
        <v/>
      </c>
    </row>
    <row r="3514" spans="11:27" customFormat="1">
      <c r="K3514">
        <f>IF(ISNUMBER(SEARCH($A$3,L3514)),MAX($K$1:K3513)+1,0)</f>
        <v>0</v>
      </c>
      <c r="L3514" t="s">
        <v>1284</v>
      </c>
      <c r="M3514" t="s">
        <v>1283</v>
      </c>
      <c r="Z3514" s="32" t="str">
        <f>IFERROR(VLOOKUP(ROWS($Z$2:Z3514),K3514:$L$6000,2,0),"")</f>
        <v/>
      </c>
      <c r="AA3514" t="str">
        <f>IFERROR(VLOOKUP(ROWS($AA$2:AA3514),K3514:$M$6000,3,0),"")</f>
        <v/>
      </c>
    </row>
    <row r="3515" spans="11:27" customFormat="1">
      <c r="K3515">
        <f>IF(ISNUMBER(SEARCH($A$3,L3515)),MAX($K$1:K3514)+1,0)</f>
        <v>0</v>
      </c>
      <c r="L3515" t="s">
        <v>1281</v>
      </c>
      <c r="M3515" t="s">
        <v>1282</v>
      </c>
      <c r="Z3515" s="32" t="str">
        <f>IFERROR(VLOOKUP(ROWS($Z$2:Z3515),K3515:$L$6000,2,0),"")</f>
        <v/>
      </c>
      <c r="AA3515" t="str">
        <f>IFERROR(VLOOKUP(ROWS($AA$2:AA3515),K3515:$M$6000,3,0),"")</f>
        <v/>
      </c>
    </row>
    <row r="3516" spans="11:27" customFormat="1">
      <c r="K3516">
        <f>IF(ISNUMBER(SEARCH($A$3,L3516)),MAX($K$1:K3515)+1,0)</f>
        <v>0</v>
      </c>
      <c r="L3516" t="s">
        <v>1281</v>
      </c>
      <c r="M3516" t="s">
        <v>1280</v>
      </c>
      <c r="Z3516" s="32" t="str">
        <f>IFERROR(VLOOKUP(ROWS($Z$2:Z3516),K3516:$L$6000,2,0),"")</f>
        <v/>
      </c>
      <c r="AA3516" t="str">
        <f>IFERROR(VLOOKUP(ROWS($AA$2:AA3516),K3516:$M$6000,3,0),"")</f>
        <v/>
      </c>
    </row>
    <row r="3517" spans="11:27" customFormat="1">
      <c r="K3517">
        <f>IF(ISNUMBER(SEARCH($A$3,L3517)),MAX($K$1:K3516)+1,0)</f>
        <v>0</v>
      </c>
      <c r="L3517" t="s">
        <v>1279</v>
      </c>
      <c r="M3517" t="s">
        <v>1278</v>
      </c>
      <c r="Z3517" s="32" t="str">
        <f>IFERROR(VLOOKUP(ROWS($Z$2:Z3517),K3517:$L$6000,2,0),"")</f>
        <v/>
      </c>
      <c r="AA3517" t="str">
        <f>IFERROR(VLOOKUP(ROWS($AA$2:AA3517),K3517:$M$6000,3,0),"")</f>
        <v/>
      </c>
    </row>
    <row r="3518" spans="11:27" customFormat="1">
      <c r="K3518">
        <f>IF(ISNUMBER(SEARCH($A$3,L3518)),MAX($K$1:K3517)+1,0)</f>
        <v>0</v>
      </c>
      <c r="L3518" t="s">
        <v>1277</v>
      </c>
      <c r="M3518" t="s">
        <v>1276</v>
      </c>
      <c r="Z3518" s="32" t="str">
        <f>IFERROR(VLOOKUP(ROWS($Z$2:Z3518),K3518:$L$6000,2,0),"")</f>
        <v/>
      </c>
      <c r="AA3518" t="str">
        <f>IFERROR(VLOOKUP(ROWS($AA$2:AA3518),K3518:$M$6000,3,0),"")</f>
        <v/>
      </c>
    </row>
    <row r="3519" spans="11:27" customFormat="1">
      <c r="K3519">
        <f>IF(ISNUMBER(SEARCH($A$3,L3519)),MAX($K$1:K3518)+1,0)</f>
        <v>0</v>
      </c>
      <c r="L3519" t="s">
        <v>1274</v>
      </c>
      <c r="M3519" t="s">
        <v>1275</v>
      </c>
      <c r="Z3519" s="32" t="str">
        <f>IFERROR(VLOOKUP(ROWS($Z$2:Z3519),K3519:$L$6000,2,0),"")</f>
        <v/>
      </c>
      <c r="AA3519" t="str">
        <f>IFERROR(VLOOKUP(ROWS($AA$2:AA3519),K3519:$M$6000,3,0),"")</f>
        <v/>
      </c>
    </row>
    <row r="3520" spans="11:27" customFormat="1">
      <c r="K3520">
        <f>IF(ISNUMBER(SEARCH($A$3,L3520)),MAX($K$1:K3519)+1,0)</f>
        <v>0</v>
      </c>
      <c r="L3520" t="s">
        <v>1274</v>
      </c>
      <c r="M3520" t="s">
        <v>1273</v>
      </c>
      <c r="Z3520" s="32" t="str">
        <f>IFERROR(VLOOKUP(ROWS($Z$2:Z3520),K3520:$L$6000,2,0),"")</f>
        <v/>
      </c>
      <c r="AA3520" t="str">
        <f>IFERROR(VLOOKUP(ROWS($AA$2:AA3520),K3520:$M$6000,3,0),"")</f>
        <v/>
      </c>
    </row>
    <row r="3521" spans="11:27" customFormat="1">
      <c r="K3521">
        <f>IF(ISNUMBER(SEARCH($A$3,L3521)),MAX($K$1:K3520)+1,0)</f>
        <v>0</v>
      </c>
      <c r="L3521" t="s">
        <v>1272</v>
      </c>
      <c r="M3521" t="s">
        <v>1271</v>
      </c>
      <c r="Z3521" s="32" t="str">
        <f>IFERROR(VLOOKUP(ROWS($Z$2:Z3521),K3521:$L$6000,2,0),"")</f>
        <v/>
      </c>
      <c r="AA3521" t="str">
        <f>IFERROR(VLOOKUP(ROWS($AA$2:AA3521),K3521:$M$6000,3,0),"")</f>
        <v/>
      </c>
    </row>
    <row r="3522" spans="11:27" customFormat="1">
      <c r="K3522">
        <f>IF(ISNUMBER(SEARCH($A$3,L3522)),MAX($K$1:K3521)+1,0)</f>
        <v>0</v>
      </c>
      <c r="L3522" t="s">
        <v>1269</v>
      </c>
      <c r="M3522" t="s">
        <v>1270</v>
      </c>
      <c r="Z3522" s="32" t="str">
        <f>IFERROR(VLOOKUP(ROWS($Z$2:Z3522),K3522:$L$6000,2,0),"")</f>
        <v/>
      </c>
      <c r="AA3522" t="str">
        <f>IFERROR(VLOOKUP(ROWS($AA$2:AA3522),K3522:$M$6000,3,0),"")</f>
        <v/>
      </c>
    </row>
    <row r="3523" spans="11:27" customFormat="1">
      <c r="K3523">
        <f>IF(ISNUMBER(SEARCH($A$3,L3523)),MAX($K$1:K3522)+1,0)</f>
        <v>0</v>
      </c>
      <c r="L3523" t="s">
        <v>1269</v>
      </c>
      <c r="M3523" t="s">
        <v>1268</v>
      </c>
      <c r="Z3523" s="32" t="str">
        <f>IFERROR(VLOOKUP(ROWS($Z$2:Z3523),K3523:$L$6000,2,0),"")</f>
        <v/>
      </c>
      <c r="AA3523" t="str">
        <f>IFERROR(VLOOKUP(ROWS($AA$2:AA3523),K3523:$M$6000,3,0),"")</f>
        <v/>
      </c>
    </row>
    <row r="3524" spans="11:27" customFormat="1">
      <c r="K3524">
        <f>IF(ISNUMBER(SEARCH($A$3,L3524)),MAX($K$1:K3523)+1,0)</f>
        <v>0</v>
      </c>
      <c r="L3524" t="s">
        <v>1266</v>
      </c>
      <c r="M3524" t="s">
        <v>1267</v>
      </c>
      <c r="Z3524" s="32" t="str">
        <f>IFERROR(VLOOKUP(ROWS($Z$2:Z3524),K3524:$L$6000,2,0),"")</f>
        <v/>
      </c>
      <c r="AA3524" t="str">
        <f>IFERROR(VLOOKUP(ROWS($AA$2:AA3524),K3524:$M$6000,3,0),"")</f>
        <v/>
      </c>
    </row>
    <row r="3525" spans="11:27" customFormat="1">
      <c r="K3525">
        <f>IF(ISNUMBER(SEARCH($A$3,L3525)),MAX($K$1:K3524)+1,0)</f>
        <v>0</v>
      </c>
      <c r="L3525" t="s">
        <v>1266</v>
      </c>
      <c r="M3525" t="s">
        <v>1265</v>
      </c>
      <c r="Z3525" s="32" t="str">
        <f>IFERROR(VLOOKUP(ROWS($Z$2:Z3525),K3525:$L$6000,2,0),"")</f>
        <v/>
      </c>
      <c r="AA3525" t="str">
        <f>IFERROR(VLOOKUP(ROWS($AA$2:AA3525),K3525:$M$6000,3,0),"")</f>
        <v/>
      </c>
    </row>
    <row r="3526" spans="11:27" customFormat="1">
      <c r="K3526">
        <f>IF(ISNUMBER(SEARCH($A$3,L3526)),MAX($K$1:K3525)+1,0)</f>
        <v>0</v>
      </c>
      <c r="L3526" t="s">
        <v>1264</v>
      </c>
      <c r="M3526" t="s">
        <v>1263</v>
      </c>
      <c r="Z3526" s="32" t="str">
        <f>IFERROR(VLOOKUP(ROWS($Z$2:Z3526),K3526:$L$6000,2,0),"")</f>
        <v/>
      </c>
      <c r="AA3526" t="str">
        <f>IFERROR(VLOOKUP(ROWS($AA$2:AA3526),K3526:$M$6000,3,0),"")</f>
        <v/>
      </c>
    </row>
    <row r="3527" spans="11:27" customFormat="1">
      <c r="K3527">
        <f>IF(ISNUMBER(SEARCH($A$3,L3527)),MAX($K$1:K3526)+1,0)</f>
        <v>0</v>
      </c>
      <c r="L3527" t="s">
        <v>1262</v>
      </c>
      <c r="M3527" t="s">
        <v>1261</v>
      </c>
      <c r="Z3527" s="32" t="str">
        <f>IFERROR(VLOOKUP(ROWS($Z$2:Z3527),K3527:$L$6000,2,0),"")</f>
        <v/>
      </c>
      <c r="AA3527" t="str">
        <f>IFERROR(VLOOKUP(ROWS($AA$2:AA3527),K3527:$M$6000,3,0),"")</f>
        <v/>
      </c>
    </row>
    <row r="3528" spans="11:27" customFormat="1">
      <c r="K3528">
        <f>IF(ISNUMBER(SEARCH($A$3,L3528)),MAX($K$1:K3527)+1,0)</f>
        <v>0</v>
      </c>
      <c r="L3528" t="s">
        <v>1259</v>
      </c>
      <c r="M3528" t="s">
        <v>1260</v>
      </c>
      <c r="Z3528" s="32" t="str">
        <f>IFERROR(VLOOKUP(ROWS($Z$2:Z3528),K3528:$L$6000,2,0),"")</f>
        <v/>
      </c>
      <c r="AA3528" t="str">
        <f>IFERROR(VLOOKUP(ROWS($AA$2:AA3528),K3528:$M$6000,3,0),"")</f>
        <v/>
      </c>
    </row>
    <row r="3529" spans="11:27" customFormat="1">
      <c r="K3529">
        <f>IF(ISNUMBER(SEARCH($A$3,L3529)),MAX($K$1:K3528)+1,0)</f>
        <v>0</v>
      </c>
      <c r="L3529" t="s">
        <v>1259</v>
      </c>
      <c r="M3529" t="s">
        <v>1258</v>
      </c>
      <c r="Z3529" s="32" t="str">
        <f>IFERROR(VLOOKUP(ROWS($Z$2:Z3529),K3529:$L$6000,2,0),"")</f>
        <v/>
      </c>
      <c r="AA3529" t="str">
        <f>IFERROR(VLOOKUP(ROWS($AA$2:AA3529),K3529:$M$6000,3,0),"")</f>
        <v/>
      </c>
    </row>
    <row r="3530" spans="11:27" customFormat="1">
      <c r="K3530">
        <f>IF(ISNUMBER(SEARCH($A$3,L3530)),MAX($K$1:K3529)+1,0)</f>
        <v>0</v>
      </c>
      <c r="L3530" t="s">
        <v>1257</v>
      </c>
      <c r="M3530" t="s">
        <v>1256</v>
      </c>
      <c r="Z3530" s="32" t="str">
        <f>IFERROR(VLOOKUP(ROWS($Z$2:Z3530),K3530:$L$6000,2,0),"")</f>
        <v/>
      </c>
      <c r="AA3530" t="str">
        <f>IFERROR(VLOOKUP(ROWS($AA$2:AA3530),K3530:$M$6000,3,0),"")</f>
        <v/>
      </c>
    </row>
    <row r="3531" spans="11:27" customFormat="1">
      <c r="K3531">
        <f>IF(ISNUMBER(SEARCH($A$3,L3531)),MAX($K$1:K3530)+1,0)</f>
        <v>0</v>
      </c>
      <c r="L3531" t="s">
        <v>1255</v>
      </c>
      <c r="M3531" t="s">
        <v>1254</v>
      </c>
      <c r="Z3531" s="32" t="str">
        <f>IFERROR(VLOOKUP(ROWS($Z$2:Z3531),K3531:$L$6000,2,0),"")</f>
        <v/>
      </c>
      <c r="AA3531" t="str">
        <f>IFERROR(VLOOKUP(ROWS($AA$2:AA3531),K3531:$M$6000,3,0),"")</f>
        <v/>
      </c>
    </row>
    <row r="3532" spans="11:27" customFormat="1">
      <c r="K3532">
        <f>IF(ISNUMBER(SEARCH($A$3,L3532)),MAX($K$1:K3531)+1,0)</f>
        <v>0</v>
      </c>
      <c r="L3532" t="s">
        <v>1252</v>
      </c>
      <c r="M3532" t="s">
        <v>1253</v>
      </c>
      <c r="Z3532" s="32" t="str">
        <f>IFERROR(VLOOKUP(ROWS($Z$2:Z3532),K3532:$L$6000,2,0),"")</f>
        <v/>
      </c>
      <c r="AA3532" t="str">
        <f>IFERROR(VLOOKUP(ROWS($AA$2:AA3532),K3532:$M$6000,3,0),"")</f>
        <v/>
      </c>
    </row>
    <row r="3533" spans="11:27" customFormat="1">
      <c r="K3533">
        <f>IF(ISNUMBER(SEARCH($A$3,L3533)),MAX($K$1:K3532)+1,0)</f>
        <v>0</v>
      </c>
      <c r="L3533" t="s">
        <v>1252</v>
      </c>
      <c r="M3533" t="s">
        <v>1251</v>
      </c>
      <c r="Z3533" s="32" t="str">
        <f>IFERROR(VLOOKUP(ROWS($Z$2:Z3533),K3533:$L$6000,2,0),"")</f>
        <v/>
      </c>
      <c r="AA3533" t="str">
        <f>IFERROR(VLOOKUP(ROWS($AA$2:AA3533),K3533:$M$6000,3,0),"")</f>
        <v/>
      </c>
    </row>
    <row r="3534" spans="11:27" customFormat="1">
      <c r="K3534">
        <f>IF(ISNUMBER(SEARCH($A$3,L3534)),MAX($K$1:K3533)+1,0)</f>
        <v>0</v>
      </c>
      <c r="L3534" t="s">
        <v>1250</v>
      </c>
      <c r="M3534" t="s">
        <v>1249</v>
      </c>
      <c r="Z3534" s="32" t="str">
        <f>IFERROR(VLOOKUP(ROWS($Z$2:Z3534),K3534:$L$6000,2,0),"")</f>
        <v/>
      </c>
      <c r="AA3534" t="str">
        <f>IFERROR(VLOOKUP(ROWS($AA$2:AA3534),K3534:$M$6000,3,0),"")</f>
        <v/>
      </c>
    </row>
    <row r="3535" spans="11:27" customFormat="1">
      <c r="K3535">
        <f>IF(ISNUMBER(SEARCH($A$3,L3535)),MAX($K$1:K3534)+1,0)</f>
        <v>0</v>
      </c>
      <c r="L3535" t="s">
        <v>1248</v>
      </c>
      <c r="M3535" t="s">
        <v>1247</v>
      </c>
      <c r="Z3535" s="32" t="str">
        <f>IFERROR(VLOOKUP(ROWS($Z$2:Z3535),K3535:$L$6000,2,0),"")</f>
        <v/>
      </c>
      <c r="AA3535" t="str">
        <f>IFERROR(VLOOKUP(ROWS($AA$2:AA3535),K3535:$M$6000,3,0),"")</f>
        <v/>
      </c>
    </row>
    <row r="3536" spans="11:27" customFormat="1">
      <c r="K3536">
        <f>IF(ISNUMBER(SEARCH($A$3,L3536)),MAX($K$1:K3535)+1,0)</f>
        <v>0</v>
      </c>
      <c r="L3536" t="s">
        <v>1246</v>
      </c>
      <c r="M3536" t="s">
        <v>1245</v>
      </c>
      <c r="Z3536" s="32" t="str">
        <f>IFERROR(VLOOKUP(ROWS($Z$2:Z3536),K3536:$L$6000,2,0),"")</f>
        <v/>
      </c>
      <c r="AA3536" t="str">
        <f>IFERROR(VLOOKUP(ROWS($AA$2:AA3536),K3536:$M$6000,3,0),"")</f>
        <v/>
      </c>
    </row>
    <row r="3537" spans="11:27" customFormat="1">
      <c r="K3537">
        <f>IF(ISNUMBER(SEARCH($A$3,L3537)),MAX($K$1:K3536)+1,0)</f>
        <v>0</v>
      </c>
      <c r="L3537" t="s">
        <v>1244</v>
      </c>
      <c r="M3537" t="s">
        <v>1243</v>
      </c>
      <c r="Z3537" s="32" t="str">
        <f>IFERROR(VLOOKUP(ROWS($Z$2:Z3537),K3537:$L$6000,2,0),"")</f>
        <v/>
      </c>
      <c r="AA3537" t="str">
        <f>IFERROR(VLOOKUP(ROWS($AA$2:AA3537),K3537:$M$6000,3,0),"")</f>
        <v/>
      </c>
    </row>
    <row r="3538" spans="11:27" customFormat="1">
      <c r="K3538">
        <f>IF(ISNUMBER(SEARCH($A$3,L3538)),MAX($K$1:K3537)+1,0)</f>
        <v>0</v>
      </c>
      <c r="L3538" t="s">
        <v>1242</v>
      </c>
      <c r="M3538" t="s">
        <v>1241</v>
      </c>
      <c r="Z3538" s="32" t="str">
        <f>IFERROR(VLOOKUP(ROWS($Z$2:Z3538),K3538:$L$6000,2,0),"")</f>
        <v/>
      </c>
      <c r="AA3538" t="str">
        <f>IFERROR(VLOOKUP(ROWS($AA$2:AA3538),K3538:$M$6000,3,0),"")</f>
        <v/>
      </c>
    </row>
    <row r="3539" spans="11:27" customFormat="1">
      <c r="K3539">
        <f>IF(ISNUMBER(SEARCH($A$3,L3539)),MAX($K$1:K3538)+1,0)</f>
        <v>0</v>
      </c>
      <c r="L3539" t="s">
        <v>1240</v>
      </c>
      <c r="M3539" t="s">
        <v>1239</v>
      </c>
      <c r="Z3539" s="32" t="str">
        <f>IFERROR(VLOOKUP(ROWS($Z$2:Z3539),K3539:$L$6000,2,0),"")</f>
        <v/>
      </c>
      <c r="AA3539" t="str">
        <f>IFERROR(VLOOKUP(ROWS($AA$2:AA3539),K3539:$M$6000,3,0),"")</f>
        <v/>
      </c>
    </row>
    <row r="3540" spans="11:27" customFormat="1">
      <c r="K3540">
        <f>IF(ISNUMBER(SEARCH($A$3,L3540)),MAX($K$1:K3539)+1,0)</f>
        <v>0</v>
      </c>
      <c r="L3540" t="s">
        <v>1238</v>
      </c>
      <c r="M3540" t="s">
        <v>1237</v>
      </c>
      <c r="Z3540" s="32" t="str">
        <f>IFERROR(VLOOKUP(ROWS($Z$2:Z3540),K3540:$L$6000,2,0),"")</f>
        <v/>
      </c>
      <c r="AA3540" t="str">
        <f>IFERROR(VLOOKUP(ROWS($AA$2:AA3540),K3540:$M$6000,3,0),"")</f>
        <v/>
      </c>
    </row>
    <row r="3541" spans="11:27" customFormat="1">
      <c r="K3541">
        <f>IF(ISNUMBER(SEARCH($A$3,L3541)),MAX($K$1:K3540)+1,0)</f>
        <v>0</v>
      </c>
      <c r="L3541" t="s">
        <v>1236</v>
      </c>
      <c r="M3541" t="s">
        <v>1235</v>
      </c>
      <c r="Z3541" s="32" t="str">
        <f>IFERROR(VLOOKUP(ROWS($Z$2:Z3541),K3541:$L$6000,2,0),"")</f>
        <v/>
      </c>
      <c r="AA3541" t="str">
        <f>IFERROR(VLOOKUP(ROWS($AA$2:AA3541),K3541:$M$6000,3,0),"")</f>
        <v/>
      </c>
    </row>
    <row r="3542" spans="11:27" customFormat="1">
      <c r="K3542">
        <f>IF(ISNUMBER(SEARCH($A$3,L3542)),MAX($K$1:K3541)+1,0)</f>
        <v>0</v>
      </c>
      <c r="L3542" t="s">
        <v>1233</v>
      </c>
      <c r="M3542" t="s">
        <v>1234</v>
      </c>
      <c r="Z3542" s="32" t="str">
        <f>IFERROR(VLOOKUP(ROWS($Z$2:Z3542),K3542:$L$6000,2,0),"")</f>
        <v/>
      </c>
      <c r="AA3542" t="str">
        <f>IFERROR(VLOOKUP(ROWS($AA$2:AA3542),K3542:$M$6000,3,0),"")</f>
        <v/>
      </c>
    </row>
    <row r="3543" spans="11:27" customFormat="1">
      <c r="K3543">
        <f>IF(ISNUMBER(SEARCH($A$3,L3543)),MAX($K$1:K3542)+1,0)</f>
        <v>0</v>
      </c>
      <c r="L3543" t="s">
        <v>1233</v>
      </c>
      <c r="M3543" t="s">
        <v>1232</v>
      </c>
      <c r="Z3543" s="32" t="str">
        <f>IFERROR(VLOOKUP(ROWS($Z$2:Z3543),K3543:$L$6000,2,0),"")</f>
        <v/>
      </c>
      <c r="AA3543" t="str">
        <f>IFERROR(VLOOKUP(ROWS($AA$2:AA3543),K3543:$M$6000,3,0),"")</f>
        <v/>
      </c>
    </row>
    <row r="3544" spans="11:27" customFormat="1">
      <c r="K3544">
        <f>IF(ISNUMBER(SEARCH($A$3,L3544)),MAX($K$1:K3543)+1,0)</f>
        <v>0</v>
      </c>
      <c r="L3544" t="s">
        <v>1231</v>
      </c>
      <c r="M3544" t="s">
        <v>1230</v>
      </c>
      <c r="Z3544" s="32" t="str">
        <f>IFERROR(VLOOKUP(ROWS($Z$2:Z3544),K3544:$L$6000,2,0),"")</f>
        <v/>
      </c>
      <c r="AA3544" t="str">
        <f>IFERROR(VLOOKUP(ROWS($AA$2:AA3544),K3544:$M$6000,3,0),"")</f>
        <v/>
      </c>
    </row>
    <row r="3545" spans="11:27" customFormat="1">
      <c r="K3545">
        <f>IF(ISNUMBER(SEARCH($A$3,L3545)),MAX($K$1:K3544)+1,0)</f>
        <v>0</v>
      </c>
      <c r="L3545" t="s">
        <v>1229</v>
      </c>
      <c r="M3545" t="s">
        <v>1228</v>
      </c>
      <c r="Z3545" s="32" t="str">
        <f>IFERROR(VLOOKUP(ROWS($Z$2:Z3545),K3545:$L$6000,2,0),"")</f>
        <v/>
      </c>
      <c r="AA3545" t="str">
        <f>IFERROR(VLOOKUP(ROWS($AA$2:AA3545),K3545:$M$6000,3,0),"")</f>
        <v/>
      </c>
    </row>
    <row r="3546" spans="11:27" customFormat="1">
      <c r="K3546">
        <f>IF(ISNUMBER(SEARCH($A$3,L3546)),MAX($K$1:K3545)+1,0)</f>
        <v>0</v>
      </c>
      <c r="L3546" t="s">
        <v>1227</v>
      </c>
      <c r="M3546" t="s">
        <v>1226</v>
      </c>
      <c r="Z3546" s="32" t="str">
        <f>IFERROR(VLOOKUP(ROWS($Z$2:Z3546),K3546:$L$6000,2,0),"")</f>
        <v/>
      </c>
      <c r="AA3546" t="str">
        <f>IFERROR(VLOOKUP(ROWS($AA$2:AA3546),K3546:$M$6000,3,0),"")</f>
        <v/>
      </c>
    </row>
    <row r="3547" spans="11:27" customFormat="1">
      <c r="K3547">
        <f>IF(ISNUMBER(SEARCH($A$3,L3547)),MAX($K$1:K3546)+1,0)</f>
        <v>0</v>
      </c>
      <c r="L3547" t="s">
        <v>1224</v>
      </c>
      <c r="M3547" t="s">
        <v>1225</v>
      </c>
      <c r="Z3547" s="32" t="str">
        <f>IFERROR(VLOOKUP(ROWS($Z$2:Z3547),K3547:$L$6000,2,0),"")</f>
        <v/>
      </c>
      <c r="AA3547" t="str">
        <f>IFERROR(VLOOKUP(ROWS($AA$2:AA3547),K3547:$M$6000,3,0),"")</f>
        <v/>
      </c>
    </row>
    <row r="3548" spans="11:27" customFormat="1">
      <c r="K3548">
        <f>IF(ISNUMBER(SEARCH($A$3,L3548)),MAX($K$1:K3547)+1,0)</f>
        <v>0</v>
      </c>
      <c r="L3548" t="s">
        <v>1224</v>
      </c>
      <c r="M3548" t="s">
        <v>1223</v>
      </c>
      <c r="Z3548" s="32" t="str">
        <f>IFERROR(VLOOKUP(ROWS($Z$2:Z3548),K3548:$L$6000,2,0),"")</f>
        <v/>
      </c>
      <c r="AA3548" t="str">
        <f>IFERROR(VLOOKUP(ROWS($AA$2:AA3548),K3548:$M$6000,3,0),"")</f>
        <v/>
      </c>
    </row>
    <row r="3549" spans="11:27" customFormat="1">
      <c r="K3549">
        <f>IF(ISNUMBER(SEARCH($A$3,L3549)),MAX($K$1:K3548)+1,0)</f>
        <v>0</v>
      </c>
      <c r="L3549" t="s">
        <v>1222</v>
      </c>
      <c r="M3549" t="s">
        <v>1221</v>
      </c>
      <c r="Z3549" s="32" t="str">
        <f>IFERROR(VLOOKUP(ROWS($Z$2:Z3549),K3549:$L$6000,2,0),"")</f>
        <v/>
      </c>
      <c r="AA3549" t="str">
        <f>IFERROR(VLOOKUP(ROWS($AA$2:AA3549),K3549:$M$6000,3,0),"")</f>
        <v/>
      </c>
    </row>
    <row r="3550" spans="11:27" customFormat="1">
      <c r="K3550">
        <f>IF(ISNUMBER(SEARCH($A$3,L3550)),MAX($K$1:K3549)+1,0)</f>
        <v>0</v>
      </c>
      <c r="L3550" t="s">
        <v>1220</v>
      </c>
      <c r="M3550" t="s">
        <v>1219</v>
      </c>
      <c r="Z3550" s="32" t="str">
        <f>IFERROR(VLOOKUP(ROWS($Z$2:Z3550),K3550:$L$6000,2,0),"")</f>
        <v/>
      </c>
      <c r="AA3550" t="str">
        <f>IFERROR(VLOOKUP(ROWS($AA$2:AA3550),K3550:$M$6000,3,0),"")</f>
        <v/>
      </c>
    </row>
    <row r="3551" spans="11:27" customFormat="1">
      <c r="K3551">
        <f>IF(ISNUMBER(SEARCH($A$3,L3551)),MAX($K$1:K3550)+1,0)</f>
        <v>0</v>
      </c>
      <c r="L3551" t="s">
        <v>1218</v>
      </c>
      <c r="M3551" t="s">
        <v>1217</v>
      </c>
      <c r="Z3551" s="32" t="str">
        <f>IFERROR(VLOOKUP(ROWS($Z$2:Z3551),K3551:$L$6000,2,0),"")</f>
        <v/>
      </c>
      <c r="AA3551" t="str">
        <f>IFERROR(VLOOKUP(ROWS($AA$2:AA3551),K3551:$M$6000,3,0),"")</f>
        <v/>
      </c>
    </row>
    <row r="3552" spans="11:27" customFormat="1">
      <c r="K3552">
        <f>IF(ISNUMBER(SEARCH($A$3,L3552)),MAX($K$1:K3551)+1,0)</f>
        <v>0</v>
      </c>
      <c r="L3552" t="s">
        <v>1215</v>
      </c>
      <c r="M3552" t="s">
        <v>1216</v>
      </c>
      <c r="Z3552" s="32" t="str">
        <f>IFERROR(VLOOKUP(ROWS($Z$2:Z3552),K3552:$L$6000,2,0),"")</f>
        <v/>
      </c>
      <c r="AA3552" t="str">
        <f>IFERROR(VLOOKUP(ROWS($AA$2:AA3552),K3552:$M$6000,3,0),"")</f>
        <v/>
      </c>
    </row>
    <row r="3553" spans="11:27" customFormat="1">
      <c r="K3553">
        <f>IF(ISNUMBER(SEARCH($A$3,L3553)),MAX($K$1:K3552)+1,0)</f>
        <v>0</v>
      </c>
      <c r="L3553" t="s">
        <v>1215</v>
      </c>
      <c r="M3553" t="s">
        <v>1214</v>
      </c>
      <c r="Z3553" s="32" t="str">
        <f>IFERROR(VLOOKUP(ROWS($Z$2:Z3553),K3553:$L$6000,2,0),"")</f>
        <v/>
      </c>
      <c r="AA3553" t="str">
        <f>IFERROR(VLOOKUP(ROWS($AA$2:AA3553),K3553:$M$6000,3,0),"")</f>
        <v/>
      </c>
    </row>
    <row r="3554" spans="11:27" customFormat="1">
      <c r="K3554">
        <f>IF(ISNUMBER(SEARCH($A$3,L3554)),MAX($K$1:K3553)+1,0)</f>
        <v>0</v>
      </c>
      <c r="L3554" t="s">
        <v>1212</v>
      </c>
      <c r="M3554" t="s">
        <v>1213</v>
      </c>
      <c r="Z3554" s="32" t="str">
        <f>IFERROR(VLOOKUP(ROWS($Z$2:Z3554),K3554:$L$6000,2,0),"")</f>
        <v/>
      </c>
      <c r="AA3554" t="str">
        <f>IFERROR(VLOOKUP(ROWS($AA$2:AA3554),K3554:$M$6000,3,0),"")</f>
        <v/>
      </c>
    </row>
    <row r="3555" spans="11:27" customFormat="1">
      <c r="K3555">
        <f>IF(ISNUMBER(SEARCH($A$3,L3555)),MAX($K$1:K3554)+1,0)</f>
        <v>0</v>
      </c>
      <c r="L3555" t="s">
        <v>1212</v>
      </c>
      <c r="M3555" t="s">
        <v>1211</v>
      </c>
      <c r="Z3555" s="32" t="str">
        <f>IFERROR(VLOOKUP(ROWS($Z$2:Z3555),K3555:$L$6000,2,0),"")</f>
        <v/>
      </c>
      <c r="AA3555" t="str">
        <f>IFERROR(VLOOKUP(ROWS($AA$2:AA3555),K3555:$M$6000,3,0),"")</f>
        <v/>
      </c>
    </row>
    <row r="3556" spans="11:27" customFormat="1">
      <c r="K3556">
        <f>IF(ISNUMBER(SEARCH($A$3,L3556)),MAX($K$1:K3555)+1,0)</f>
        <v>0</v>
      </c>
      <c r="L3556" t="s">
        <v>1210</v>
      </c>
      <c r="M3556" t="s">
        <v>1209</v>
      </c>
      <c r="Z3556" s="32" t="str">
        <f>IFERROR(VLOOKUP(ROWS($Z$2:Z3556),K3556:$L$6000,2,0),"")</f>
        <v/>
      </c>
      <c r="AA3556" t="str">
        <f>IFERROR(VLOOKUP(ROWS($AA$2:AA3556),K3556:$M$6000,3,0),"")</f>
        <v/>
      </c>
    </row>
    <row r="3557" spans="11:27" customFormat="1">
      <c r="K3557">
        <f>IF(ISNUMBER(SEARCH($A$3,L3557)),MAX($K$1:K3556)+1,0)</f>
        <v>0</v>
      </c>
      <c r="L3557" t="s">
        <v>1208</v>
      </c>
      <c r="M3557" t="s">
        <v>1207</v>
      </c>
      <c r="Z3557" s="32" t="str">
        <f>IFERROR(VLOOKUP(ROWS($Z$2:Z3557),K3557:$L$6000,2,0),"")</f>
        <v/>
      </c>
      <c r="AA3557" t="str">
        <f>IFERROR(VLOOKUP(ROWS($AA$2:AA3557),K3557:$M$6000,3,0),"")</f>
        <v/>
      </c>
    </row>
    <row r="3558" spans="11:27" customFormat="1">
      <c r="K3558">
        <f>IF(ISNUMBER(SEARCH($A$3,L3558)),MAX($K$1:K3557)+1,0)</f>
        <v>0</v>
      </c>
      <c r="L3558" t="s">
        <v>1205</v>
      </c>
      <c r="M3558" t="s">
        <v>1206</v>
      </c>
      <c r="Z3558" s="32" t="str">
        <f>IFERROR(VLOOKUP(ROWS($Z$2:Z3558),K3558:$L$6000,2,0),"")</f>
        <v/>
      </c>
      <c r="AA3558" t="str">
        <f>IFERROR(VLOOKUP(ROWS($AA$2:AA3558),K3558:$M$6000,3,0),"")</f>
        <v/>
      </c>
    </row>
    <row r="3559" spans="11:27" customFormat="1">
      <c r="K3559">
        <f>IF(ISNUMBER(SEARCH($A$3,L3559)),MAX($K$1:K3558)+1,0)</f>
        <v>0</v>
      </c>
      <c r="L3559" t="s">
        <v>1205</v>
      </c>
      <c r="M3559" t="s">
        <v>1204</v>
      </c>
      <c r="Z3559" s="32" t="str">
        <f>IFERROR(VLOOKUP(ROWS($Z$2:Z3559),K3559:$L$6000,2,0),"")</f>
        <v/>
      </c>
      <c r="AA3559" t="str">
        <f>IFERROR(VLOOKUP(ROWS($AA$2:AA3559),K3559:$M$6000,3,0),"")</f>
        <v/>
      </c>
    </row>
    <row r="3560" spans="11:27" customFormat="1">
      <c r="K3560">
        <f>IF(ISNUMBER(SEARCH($A$3,L3560)),MAX($K$1:K3559)+1,0)</f>
        <v>0</v>
      </c>
      <c r="L3560" t="s">
        <v>1202</v>
      </c>
      <c r="M3560" t="s">
        <v>1203</v>
      </c>
      <c r="Z3560" s="32" t="str">
        <f>IFERROR(VLOOKUP(ROWS($Z$2:Z3560),K3560:$L$6000,2,0),"")</f>
        <v/>
      </c>
      <c r="AA3560" t="str">
        <f>IFERROR(VLOOKUP(ROWS($AA$2:AA3560),K3560:$M$6000,3,0),"")</f>
        <v/>
      </c>
    </row>
    <row r="3561" spans="11:27" customFormat="1">
      <c r="K3561">
        <f>IF(ISNUMBER(SEARCH($A$3,L3561)),MAX($K$1:K3560)+1,0)</f>
        <v>0</v>
      </c>
      <c r="L3561" t="s">
        <v>1202</v>
      </c>
      <c r="M3561" t="s">
        <v>1201</v>
      </c>
      <c r="Z3561" s="32" t="str">
        <f>IFERROR(VLOOKUP(ROWS($Z$2:Z3561),K3561:$L$6000,2,0),"")</f>
        <v/>
      </c>
      <c r="AA3561" t="str">
        <f>IFERROR(VLOOKUP(ROWS($AA$2:AA3561),K3561:$M$6000,3,0),"")</f>
        <v/>
      </c>
    </row>
    <row r="3562" spans="11:27" customFormat="1">
      <c r="K3562">
        <f>IF(ISNUMBER(SEARCH($A$3,L3562)),MAX($K$1:K3561)+1,0)</f>
        <v>0</v>
      </c>
      <c r="L3562" t="s">
        <v>1200</v>
      </c>
      <c r="M3562" t="s">
        <v>1199</v>
      </c>
      <c r="Z3562" s="32" t="str">
        <f>IFERROR(VLOOKUP(ROWS($Z$2:Z3562),K3562:$L$6000,2,0),"")</f>
        <v/>
      </c>
      <c r="AA3562" t="str">
        <f>IFERROR(VLOOKUP(ROWS($AA$2:AA3562),K3562:$M$6000,3,0),"")</f>
        <v/>
      </c>
    </row>
    <row r="3563" spans="11:27" customFormat="1">
      <c r="K3563">
        <f>IF(ISNUMBER(SEARCH($A$3,L3563)),MAX($K$1:K3562)+1,0)</f>
        <v>0</v>
      </c>
      <c r="L3563" t="s">
        <v>1198</v>
      </c>
      <c r="M3563" t="s">
        <v>1197</v>
      </c>
      <c r="Z3563" s="32" t="str">
        <f>IFERROR(VLOOKUP(ROWS($Z$2:Z3563),K3563:$L$6000,2,0),"")</f>
        <v/>
      </c>
      <c r="AA3563" t="str">
        <f>IFERROR(VLOOKUP(ROWS($AA$2:AA3563),K3563:$M$6000,3,0),"")</f>
        <v/>
      </c>
    </row>
    <row r="3564" spans="11:27" customFormat="1">
      <c r="K3564">
        <f>IF(ISNUMBER(SEARCH($A$3,L3564)),MAX($K$1:K3563)+1,0)</f>
        <v>0</v>
      </c>
      <c r="L3564" t="s">
        <v>1196</v>
      </c>
      <c r="M3564" t="s">
        <v>1195</v>
      </c>
      <c r="Z3564" s="32" t="str">
        <f>IFERROR(VLOOKUP(ROWS($Z$2:Z3564),K3564:$L$6000,2,0),"")</f>
        <v/>
      </c>
      <c r="AA3564" t="str">
        <f>IFERROR(VLOOKUP(ROWS($AA$2:AA3564),K3564:$M$6000,3,0),"")</f>
        <v/>
      </c>
    </row>
    <row r="3565" spans="11:27" customFormat="1">
      <c r="K3565">
        <f>IF(ISNUMBER(SEARCH($A$3,L3565)),MAX($K$1:K3564)+1,0)</f>
        <v>0</v>
      </c>
      <c r="L3565" t="s">
        <v>1194</v>
      </c>
      <c r="M3565" t="s">
        <v>1193</v>
      </c>
      <c r="Z3565" s="32" t="str">
        <f>IFERROR(VLOOKUP(ROWS($Z$2:Z3565),K3565:$L$6000,2,0),"")</f>
        <v/>
      </c>
      <c r="AA3565" t="str">
        <f>IFERROR(VLOOKUP(ROWS($AA$2:AA3565),K3565:$M$6000,3,0),"")</f>
        <v/>
      </c>
    </row>
    <row r="3566" spans="11:27" customFormat="1">
      <c r="K3566">
        <f>IF(ISNUMBER(SEARCH($A$3,L3566)),MAX($K$1:K3565)+1,0)</f>
        <v>0</v>
      </c>
      <c r="L3566" t="s">
        <v>1191</v>
      </c>
      <c r="M3566" t="s">
        <v>1192</v>
      </c>
      <c r="Z3566" s="32" t="str">
        <f>IFERROR(VLOOKUP(ROWS($Z$2:Z3566),K3566:$L$6000,2,0),"")</f>
        <v/>
      </c>
      <c r="AA3566" t="str">
        <f>IFERROR(VLOOKUP(ROWS($AA$2:AA3566),K3566:$M$6000,3,0),"")</f>
        <v/>
      </c>
    </row>
    <row r="3567" spans="11:27" customFormat="1">
      <c r="K3567">
        <f>IF(ISNUMBER(SEARCH($A$3,L3567)),MAX($K$1:K3566)+1,0)</f>
        <v>0</v>
      </c>
      <c r="L3567" t="s">
        <v>1191</v>
      </c>
      <c r="M3567" t="s">
        <v>1190</v>
      </c>
      <c r="Z3567" s="32" t="str">
        <f>IFERROR(VLOOKUP(ROWS($Z$2:Z3567),K3567:$L$6000,2,0),"")</f>
        <v/>
      </c>
      <c r="AA3567" t="str">
        <f>IFERROR(VLOOKUP(ROWS($AA$2:AA3567),K3567:$M$6000,3,0),"")</f>
        <v/>
      </c>
    </row>
    <row r="3568" spans="11:27" customFormat="1">
      <c r="K3568">
        <f>IF(ISNUMBER(SEARCH($A$3,L3568)),MAX($K$1:K3567)+1,0)</f>
        <v>0</v>
      </c>
      <c r="L3568" t="s">
        <v>1189</v>
      </c>
      <c r="M3568" t="s">
        <v>1188</v>
      </c>
      <c r="Z3568" s="32" t="str">
        <f>IFERROR(VLOOKUP(ROWS($Z$2:Z3568),K3568:$L$6000,2,0),"")</f>
        <v/>
      </c>
      <c r="AA3568" t="str">
        <f>IFERROR(VLOOKUP(ROWS($AA$2:AA3568),K3568:$M$6000,3,0),"")</f>
        <v/>
      </c>
    </row>
    <row r="3569" spans="11:27" customFormat="1">
      <c r="K3569">
        <f>IF(ISNUMBER(SEARCH($A$3,L3569)),MAX($K$1:K3568)+1,0)</f>
        <v>0</v>
      </c>
      <c r="L3569" t="s">
        <v>1187</v>
      </c>
      <c r="M3569" t="s">
        <v>1186</v>
      </c>
      <c r="Z3569" s="32" t="str">
        <f>IFERROR(VLOOKUP(ROWS($Z$2:Z3569),K3569:$L$6000,2,0),"")</f>
        <v/>
      </c>
      <c r="AA3569" t="str">
        <f>IFERROR(VLOOKUP(ROWS($AA$2:AA3569),K3569:$M$6000,3,0),"")</f>
        <v/>
      </c>
    </row>
    <row r="3570" spans="11:27" customFormat="1">
      <c r="K3570">
        <f>IF(ISNUMBER(SEARCH($A$3,L3570)),MAX($K$1:K3569)+1,0)</f>
        <v>0</v>
      </c>
      <c r="L3570" t="s">
        <v>1184</v>
      </c>
      <c r="M3570" t="s">
        <v>1185</v>
      </c>
      <c r="Z3570" s="32" t="str">
        <f>IFERROR(VLOOKUP(ROWS($Z$2:Z3570),K3570:$L$6000,2,0),"")</f>
        <v/>
      </c>
      <c r="AA3570" t="str">
        <f>IFERROR(VLOOKUP(ROWS($AA$2:AA3570),K3570:$M$6000,3,0),"")</f>
        <v/>
      </c>
    </row>
    <row r="3571" spans="11:27" customFormat="1">
      <c r="K3571">
        <f>IF(ISNUMBER(SEARCH($A$3,L3571)),MAX($K$1:K3570)+1,0)</f>
        <v>0</v>
      </c>
      <c r="L3571" t="s">
        <v>1184</v>
      </c>
      <c r="M3571" t="s">
        <v>1183</v>
      </c>
      <c r="Z3571" s="32" t="str">
        <f>IFERROR(VLOOKUP(ROWS($Z$2:Z3571),K3571:$L$6000,2,0),"")</f>
        <v/>
      </c>
      <c r="AA3571" t="str">
        <f>IFERROR(VLOOKUP(ROWS($AA$2:AA3571),K3571:$M$6000,3,0),"")</f>
        <v/>
      </c>
    </row>
    <row r="3572" spans="11:27" customFormat="1">
      <c r="K3572">
        <f>IF(ISNUMBER(SEARCH($A$3,L3572)),MAX($K$1:K3571)+1,0)</f>
        <v>0</v>
      </c>
      <c r="L3572" t="s">
        <v>1181</v>
      </c>
      <c r="M3572" t="s">
        <v>1182</v>
      </c>
      <c r="Z3572" s="32" t="str">
        <f>IFERROR(VLOOKUP(ROWS($Z$2:Z3572),K3572:$L$6000,2,0),"")</f>
        <v/>
      </c>
      <c r="AA3572" t="str">
        <f>IFERROR(VLOOKUP(ROWS($AA$2:AA3572),K3572:$M$6000,3,0),"")</f>
        <v/>
      </c>
    </row>
    <row r="3573" spans="11:27" customFormat="1">
      <c r="K3573">
        <f>IF(ISNUMBER(SEARCH($A$3,L3573)),MAX($K$1:K3572)+1,0)</f>
        <v>0</v>
      </c>
      <c r="L3573" t="s">
        <v>1181</v>
      </c>
      <c r="M3573" t="s">
        <v>1180</v>
      </c>
      <c r="Z3573" s="32" t="str">
        <f>IFERROR(VLOOKUP(ROWS($Z$2:Z3573),K3573:$L$6000,2,0),"")</f>
        <v/>
      </c>
      <c r="AA3573" t="str">
        <f>IFERROR(VLOOKUP(ROWS($AA$2:AA3573),K3573:$M$6000,3,0),"")</f>
        <v/>
      </c>
    </row>
    <row r="3574" spans="11:27" customFormat="1">
      <c r="K3574">
        <f>IF(ISNUMBER(SEARCH($A$3,L3574)),MAX($K$1:K3573)+1,0)</f>
        <v>0</v>
      </c>
      <c r="L3574" t="s">
        <v>1179</v>
      </c>
      <c r="M3574" t="s">
        <v>1178</v>
      </c>
      <c r="Z3574" s="32" t="str">
        <f>IFERROR(VLOOKUP(ROWS($Z$2:Z3574),K3574:$L$6000,2,0),"")</f>
        <v/>
      </c>
      <c r="AA3574" t="str">
        <f>IFERROR(VLOOKUP(ROWS($AA$2:AA3574),K3574:$M$6000,3,0),"")</f>
        <v/>
      </c>
    </row>
    <row r="3575" spans="11:27" customFormat="1">
      <c r="K3575">
        <f>IF(ISNUMBER(SEARCH($A$3,L3575)),MAX($K$1:K3574)+1,0)</f>
        <v>0</v>
      </c>
      <c r="L3575" t="s">
        <v>1177</v>
      </c>
      <c r="M3575" t="s">
        <v>1176</v>
      </c>
      <c r="Z3575" s="32" t="str">
        <f>IFERROR(VLOOKUP(ROWS($Z$2:Z3575),K3575:$L$6000,2,0),"")</f>
        <v/>
      </c>
      <c r="AA3575" t="str">
        <f>IFERROR(VLOOKUP(ROWS($AA$2:AA3575),K3575:$M$6000,3,0),"")</f>
        <v/>
      </c>
    </row>
    <row r="3576" spans="11:27" customFormat="1">
      <c r="K3576">
        <f>IF(ISNUMBER(SEARCH($A$3,L3576)),MAX($K$1:K3575)+1,0)</f>
        <v>0</v>
      </c>
      <c r="L3576" t="s">
        <v>1175</v>
      </c>
      <c r="M3576" t="s">
        <v>1174</v>
      </c>
      <c r="Z3576" s="32" t="str">
        <f>IFERROR(VLOOKUP(ROWS($Z$2:Z3576),K3576:$L$6000,2,0),"")</f>
        <v/>
      </c>
      <c r="AA3576" t="str">
        <f>IFERROR(VLOOKUP(ROWS($AA$2:AA3576),K3576:$M$6000,3,0),"")</f>
        <v/>
      </c>
    </row>
    <row r="3577" spans="11:27" customFormat="1">
      <c r="K3577">
        <f>IF(ISNUMBER(SEARCH($A$3,L3577)),MAX($K$1:K3576)+1,0)</f>
        <v>0</v>
      </c>
      <c r="L3577" t="s">
        <v>1172</v>
      </c>
      <c r="M3577" t="s">
        <v>1173</v>
      </c>
      <c r="Z3577" s="32" t="str">
        <f>IFERROR(VLOOKUP(ROWS($Z$2:Z3577),K3577:$L$6000,2,0),"")</f>
        <v/>
      </c>
      <c r="AA3577" t="str">
        <f>IFERROR(VLOOKUP(ROWS($AA$2:AA3577),K3577:$M$6000,3,0),"")</f>
        <v/>
      </c>
    </row>
    <row r="3578" spans="11:27" customFormat="1">
      <c r="K3578">
        <f>IF(ISNUMBER(SEARCH($A$3,L3578)),MAX($K$1:K3577)+1,0)</f>
        <v>0</v>
      </c>
      <c r="L3578" t="s">
        <v>1172</v>
      </c>
      <c r="M3578" t="s">
        <v>1171</v>
      </c>
      <c r="Z3578" s="32" t="str">
        <f>IFERROR(VLOOKUP(ROWS($Z$2:Z3578),K3578:$L$6000,2,0),"")</f>
        <v/>
      </c>
      <c r="AA3578" t="str">
        <f>IFERROR(VLOOKUP(ROWS($AA$2:AA3578),K3578:$M$6000,3,0),"")</f>
        <v/>
      </c>
    </row>
    <row r="3579" spans="11:27" customFormat="1">
      <c r="K3579">
        <f>IF(ISNUMBER(SEARCH($A$3,L3579)),MAX($K$1:K3578)+1,0)</f>
        <v>0</v>
      </c>
      <c r="L3579" t="s">
        <v>1169</v>
      </c>
      <c r="M3579" t="s">
        <v>1170</v>
      </c>
      <c r="Z3579" s="32" t="str">
        <f>IFERROR(VLOOKUP(ROWS($Z$2:Z3579),K3579:$L$6000,2,0),"")</f>
        <v/>
      </c>
      <c r="AA3579" t="str">
        <f>IFERROR(VLOOKUP(ROWS($AA$2:AA3579),K3579:$M$6000,3,0),"")</f>
        <v/>
      </c>
    </row>
    <row r="3580" spans="11:27" customFormat="1">
      <c r="K3580">
        <f>IF(ISNUMBER(SEARCH($A$3,L3580)),MAX($K$1:K3579)+1,0)</f>
        <v>0</v>
      </c>
      <c r="L3580" t="s">
        <v>1169</v>
      </c>
      <c r="M3580" t="s">
        <v>1168</v>
      </c>
      <c r="Z3580" s="32" t="str">
        <f>IFERROR(VLOOKUP(ROWS($Z$2:Z3580),K3580:$L$6000,2,0),"")</f>
        <v/>
      </c>
      <c r="AA3580" t="str">
        <f>IFERROR(VLOOKUP(ROWS($AA$2:AA3580),K3580:$M$6000,3,0),"")</f>
        <v/>
      </c>
    </row>
    <row r="3581" spans="11:27" customFormat="1">
      <c r="K3581">
        <f>IF(ISNUMBER(SEARCH($A$3,L3581)),MAX($K$1:K3580)+1,0)</f>
        <v>0</v>
      </c>
      <c r="L3581" t="s">
        <v>1166</v>
      </c>
      <c r="M3581" t="s">
        <v>1167</v>
      </c>
      <c r="Z3581" s="32" t="str">
        <f>IFERROR(VLOOKUP(ROWS($Z$2:Z3581),K3581:$L$6000,2,0),"")</f>
        <v/>
      </c>
      <c r="AA3581" t="str">
        <f>IFERROR(VLOOKUP(ROWS($AA$2:AA3581),K3581:$M$6000,3,0),"")</f>
        <v/>
      </c>
    </row>
    <row r="3582" spans="11:27" customFormat="1">
      <c r="K3582">
        <f>IF(ISNUMBER(SEARCH($A$3,L3582)),MAX($K$1:K3581)+1,0)</f>
        <v>0</v>
      </c>
      <c r="L3582" t="s">
        <v>1166</v>
      </c>
      <c r="M3582" t="s">
        <v>1165</v>
      </c>
      <c r="Z3582" s="32" t="str">
        <f>IFERROR(VLOOKUP(ROWS($Z$2:Z3582),K3582:$L$6000,2,0),"")</f>
        <v/>
      </c>
      <c r="AA3582" t="str">
        <f>IFERROR(VLOOKUP(ROWS($AA$2:AA3582),K3582:$M$6000,3,0),"")</f>
        <v/>
      </c>
    </row>
    <row r="3583" spans="11:27" customFormat="1">
      <c r="K3583">
        <f>IF(ISNUMBER(SEARCH($A$3,L3583)),MAX($K$1:K3582)+1,0)</f>
        <v>0</v>
      </c>
      <c r="L3583" t="s">
        <v>1164</v>
      </c>
      <c r="M3583" t="s">
        <v>1163</v>
      </c>
      <c r="Z3583" s="32" t="str">
        <f>IFERROR(VLOOKUP(ROWS($Z$2:Z3583),K3583:$L$6000,2,0),"")</f>
        <v/>
      </c>
      <c r="AA3583" t="str">
        <f>IFERROR(VLOOKUP(ROWS($AA$2:AA3583),K3583:$M$6000,3,0),"")</f>
        <v/>
      </c>
    </row>
    <row r="3584" spans="11:27" customFormat="1">
      <c r="K3584">
        <f>IF(ISNUMBER(SEARCH($A$3,L3584)),MAX($K$1:K3583)+1,0)</f>
        <v>0</v>
      </c>
      <c r="L3584" t="s">
        <v>1162</v>
      </c>
      <c r="M3584" t="s">
        <v>1161</v>
      </c>
      <c r="Z3584" s="32" t="str">
        <f>IFERROR(VLOOKUP(ROWS($Z$2:Z3584),K3584:$L$6000,2,0),"")</f>
        <v/>
      </c>
      <c r="AA3584" t="str">
        <f>IFERROR(VLOOKUP(ROWS($AA$2:AA3584),K3584:$M$6000,3,0),"")</f>
        <v/>
      </c>
    </row>
    <row r="3585" spans="11:27" customFormat="1">
      <c r="K3585">
        <f>IF(ISNUMBER(SEARCH($A$3,L3585)),MAX($K$1:K3584)+1,0)</f>
        <v>0</v>
      </c>
      <c r="L3585" t="s">
        <v>1160</v>
      </c>
      <c r="M3585" t="s">
        <v>1159</v>
      </c>
      <c r="Z3585" s="32" t="str">
        <f>IFERROR(VLOOKUP(ROWS($Z$2:Z3585),K3585:$L$6000,2,0),"")</f>
        <v/>
      </c>
      <c r="AA3585" t="str">
        <f>IFERROR(VLOOKUP(ROWS($AA$2:AA3585),K3585:$M$6000,3,0),"")</f>
        <v/>
      </c>
    </row>
    <row r="3586" spans="11:27" customFormat="1">
      <c r="K3586">
        <f>IF(ISNUMBER(SEARCH($A$3,L3586)),MAX($K$1:K3585)+1,0)</f>
        <v>0</v>
      </c>
      <c r="L3586" t="s">
        <v>1158</v>
      </c>
      <c r="M3586" t="s">
        <v>1157</v>
      </c>
      <c r="Z3586" s="32" t="str">
        <f>IFERROR(VLOOKUP(ROWS($Z$2:Z3586),K3586:$L$6000,2,0),"")</f>
        <v/>
      </c>
      <c r="AA3586" t="str">
        <f>IFERROR(VLOOKUP(ROWS($AA$2:AA3586),K3586:$M$6000,3,0),"")</f>
        <v/>
      </c>
    </row>
    <row r="3587" spans="11:27" customFormat="1">
      <c r="K3587">
        <f>IF(ISNUMBER(SEARCH($A$3,L3587)),MAX($K$1:K3586)+1,0)</f>
        <v>0</v>
      </c>
      <c r="L3587" t="s">
        <v>1155</v>
      </c>
      <c r="M3587" t="s">
        <v>1156</v>
      </c>
      <c r="Z3587" s="32" t="str">
        <f>IFERROR(VLOOKUP(ROWS($Z$2:Z3587),K3587:$L$6000,2,0),"")</f>
        <v/>
      </c>
      <c r="AA3587" t="str">
        <f>IFERROR(VLOOKUP(ROWS($AA$2:AA3587),K3587:$M$6000,3,0),"")</f>
        <v/>
      </c>
    </row>
    <row r="3588" spans="11:27" customFormat="1">
      <c r="K3588">
        <f>IF(ISNUMBER(SEARCH($A$3,L3588)),MAX($K$1:K3587)+1,0)</f>
        <v>0</v>
      </c>
      <c r="L3588" t="s">
        <v>1155</v>
      </c>
      <c r="M3588" t="s">
        <v>1154</v>
      </c>
      <c r="Z3588" s="32" t="str">
        <f>IFERROR(VLOOKUP(ROWS($Z$2:Z3588),K3588:$L$6000,2,0),"")</f>
        <v/>
      </c>
      <c r="AA3588" t="str">
        <f>IFERROR(VLOOKUP(ROWS($AA$2:AA3588),K3588:$M$6000,3,0),"")</f>
        <v/>
      </c>
    </row>
    <row r="3589" spans="11:27" customFormat="1">
      <c r="K3589">
        <f>IF(ISNUMBER(SEARCH($A$3,L3589)),MAX($K$1:K3588)+1,0)</f>
        <v>0</v>
      </c>
      <c r="L3589" t="s">
        <v>1153</v>
      </c>
      <c r="M3589" t="s">
        <v>1152</v>
      </c>
      <c r="Z3589" s="32" t="str">
        <f>IFERROR(VLOOKUP(ROWS($Z$2:Z3589),K3589:$L$6000,2,0),"")</f>
        <v/>
      </c>
      <c r="AA3589" t="str">
        <f>IFERROR(VLOOKUP(ROWS($AA$2:AA3589),K3589:$M$6000,3,0),"")</f>
        <v/>
      </c>
    </row>
    <row r="3590" spans="11:27" customFormat="1">
      <c r="K3590">
        <f>IF(ISNUMBER(SEARCH($A$3,L3590)),MAX($K$1:K3589)+1,0)</f>
        <v>0</v>
      </c>
      <c r="L3590" t="s">
        <v>1151</v>
      </c>
      <c r="M3590" t="s">
        <v>1150</v>
      </c>
      <c r="Z3590" s="32" t="str">
        <f>IFERROR(VLOOKUP(ROWS($Z$2:Z3590),K3590:$L$6000,2,0),"")</f>
        <v/>
      </c>
      <c r="AA3590" t="str">
        <f>IFERROR(VLOOKUP(ROWS($AA$2:AA3590),K3590:$M$6000,3,0),"")</f>
        <v/>
      </c>
    </row>
    <row r="3591" spans="11:27" customFormat="1">
      <c r="K3591">
        <f>IF(ISNUMBER(SEARCH($A$3,L3591)),MAX($K$1:K3590)+1,0)</f>
        <v>0</v>
      </c>
      <c r="L3591" t="s">
        <v>1149</v>
      </c>
      <c r="M3591" t="s">
        <v>1148</v>
      </c>
      <c r="Z3591" s="32" t="str">
        <f>IFERROR(VLOOKUP(ROWS($Z$2:Z3591),K3591:$L$6000,2,0),"")</f>
        <v/>
      </c>
      <c r="AA3591" t="str">
        <f>IFERROR(VLOOKUP(ROWS($AA$2:AA3591),K3591:$M$6000,3,0),"")</f>
        <v/>
      </c>
    </row>
    <row r="3592" spans="11:27" customFormat="1">
      <c r="K3592">
        <f>IF(ISNUMBER(SEARCH($A$3,L3592)),MAX($K$1:K3591)+1,0)</f>
        <v>0</v>
      </c>
      <c r="L3592" t="s">
        <v>1147</v>
      </c>
      <c r="M3592" t="s">
        <v>1146</v>
      </c>
      <c r="Z3592" s="32" t="str">
        <f>IFERROR(VLOOKUP(ROWS($Z$2:Z3592),K3592:$L$6000,2,0),"")</f>
        <v/>
      </c>
      <c r="AA3592" t="str">
        <f>IFERROR(VLOOKUP(ROWS($AA$2:AA3592),K3592:$M$6000,3,0),"")</f>
        <v/>
      </c>
    </row>
    <row r="3593" spans="11:27" customFormat="1">
      <c r="K3593">
        <f>IF(ISNUMBER(SEARCH($A$3,L3593)),MAX($K$1:K3592)+1,0)</f>
        <v>0</v>
      </c>
      <c r="L3593" t="s">
        <v>1145</v>
      </c>
      <c r="M3593" t="s">
        <v>1144</v>
      </c>
      <c r="Z3593" s="32" t="str">
        <f>IFERROR(VLOOKUP(ROWS($Z$2:Z3593),K3593:$L$6000,2,0),"")</f>
        <v/>
      </c>
      <c r="AA3593" t="str">
        <f>IFERROR(VLOOKUP(ROWS($AA$2:AA3593),K3593:$M$6000,3,0),"")</f>
        <v/>
      </c>
    </row>
    <row r="3594" spans="11:27" customFormat="1">
      <c r="K3594">
        <f>IF(ISNUMBER(SEARCH($A$3,L3594)),MAX($K$1:K3593)+1,0)</f>
        <v>0</v>
      </c>
      <c r="L3594" t="s">
        <v>1143</v>
      </c>
      <c r="M3594" t="s">
        <v>1142</v>
      </c>
      <c r="Z3594" s="32" t="str">
        <f>IFERROR(VLOOKUP(ROWS($Z$2:Z3594),K3594:$L$6000,2,0),"")</f>
        <v/>
      </c>
      <c r="AA3594" t="str">
        <f>IFERROR(VLOOKUP(ROWS($AA$2:AA3594),K3594:$M$6000,3,0),"")</f>
        <v/>
      </c>
    </row>
    <row r="3595" spans="11:27" customFormat="1">
      <c r="K3595">
        <f>IF(ISNUMBER(SEARCH($A$3,L3595)),MAX($K$1:K3594)+1,0)</f>
        <v>0</v>
      </c>
      <c r="L3595" t="s">
        <v>1140</v>
      </c>
      <c r="M3595" t="s">
        <v>1141</v>
      </c>
      <c r="Z3595" s="32" t="str">
        <f>IFERROR(VLOOKUP(ROWS($Z$2:Z3595),K3595:$L$6000,2,0),"")</f>
        <v/>
      </c>
      <c r="AA3595" t="str">
        <f>IFERROR(VLOOKUP(ROWS($AA$2:AA3595),K3595:$M$6000,3,0),"")</f>
        <v/>
      </c>
    </row>
    <row r="3596" spans="11:27" customFormat="1">
      <c r="K3596">
        <f>IF(ISNUMBER(SEARCH($A$3,L3596)),MAX($K$1:K3595)+1,0)</f>
        <v>0</v>
      </c>
      <c r="L3596" t="s">
        <v>1140</v>
      </c>
      <c r="M3596" t="s">
        <v>1139</v>
      </c>
      <c r="Z3596" s="32" t="str">
        <f>IFERROR(VLOOKUP(ROWS($Z$2:Z3596),K3596:$L$6000,2,0),"")</f>
        <v/>
      </c>
      <c r="AA3596" t="str">
        <f>IFERROR(VLOOKUP(ROWS($AA$2:AA3596),K3596:$M$6000,3,0),"")</f>
        <v/>
      </c>
    </row>
    <row r="3597" spans="11:27" customFormat="1">
      <c r="K3597">
        <f>IF(ISNUMBER(SEARCH($A$3,L3597)),MAX($K$1:K3596)+1,0)</f>
        <v>0</v>
      </c>
      <c r="L3597" t="s">
        <v>1138</v>
      </c>
      <c r="M3597" t="s">
        <v>1137</v>
      </c>
      <c r="Z3597" s="32" t="str">
        <f>IFERROR(VLOOKUP(ROWS($Z$2:Z3597),K3597:$L$6000,2,0),"")</f>
        <v/>
      </c>
      <c r="AA3597" t="str">
        <f>IFERROR(VLOOKUP(ROWS($AA$2:AA3597),K3597:$M$6000,3,0),"")</f>
        <v/>
      </c>
    </row>
    <row r="3598" spans="11:27" customFormat="1">
      <c r="K3598">
        <f>IF(ISNUMBER(SEARCH($A$3,L3598)),MAX($K$1:K3597)+1,0)</f>
        <v>0</v>
      </c>
      <c r="L3598" t="s">
        <v>1136</v>
      </c>
      <c r="M3598" t="s">
        <v>1135</v>
      </c>
      <c r="Z3598" s="32" t="str">
        <f>IFERROR(VLOOKUP(ROWS($Z$2:Z3598),K3598:$L$6000,2,0),"")</f>
        <v/>
      </c>
      <c r="AA3598" t="str">
        <f>IFERROR(VLOOKUP(ROWS($AA$2:AA3598),K3598:$M$6000,3,0),"")</f>
        <v/>
      </c>
    </row>
    <row r="3599" spans="11:27" customFormat="1">
      <c r="K3599">
        <f>IF(ISNUMBER(SEARCH($A$3,L3599)),MAX($K$1:K3598)+1,0)</f>
        <v>0</v>
      </c>
      <c r="L3599" t="s">
        <v>1134</v>
      </c>
      <c r="M3599" t="s">
        <v>1133</v>
      </c>
      <c r="Z3599" s="32" t="str">
        <f>IFERROR(VLOOKUP(ROWS($Z$2:Z3599),K3599:$L$6000,2,0),"")</f>
        <v/>
      </c>
      <c r="AA3599" t="str">
        <f>IFERROR(VLOOKUP(ROWS($AA$2:AA3599),K3599:$M$6000,3,0),"")</f>
        <v/>
      </c>
    </row>
    <row r="3600" spans="11:27" customFormat="1">
      <c r="K3600">
        <f>IF(ISNUMBER(SEARCH($A$3,L3600)),MAX($K$1:K3599)+1,0)</f>
        <v>0</v>
      </c>
      <c r="L3600" t="s">
        <v>1132</v>
      </c>
      <c r="M3600" t="s">
        <v>1131</v>
      </c>
      <c r="Z3600" s="32" t="str">
        <f>IFERROR(VLOOKUP(ROWS($Z$2:Z3600),K3600:$L$6000,2,0),"")</f>
        <v/>
      </c>
      <c r="AA3600" t="str">
        <f>IFERROR(VLOOKUP(ROWS($AA$2:AA3600),K3600:$M$6000,3,0),"")</f>
        <v/>
      </c>
    </row>
    <row r="3601" spans="11:27" customFormat="1">
      <c r="K3601">
        <f>IF(ISNUMBER(SEARCH($A$3,L3601)),MAX($K$1:K3600)+1,0)</f>
        <v>0</v>
      </c>
      <c r="L3601" t="s">
        <v>1130</v>
      </c>
      <c r="M3601" t="s">
        <v>1129</v>
      </c>
      <c r="Z3601" s="32" t="str">
        <f>IFERROR(VLOOKUP(ROWS($Z$2:Z3601),K3601:$L$6000,2,0),"")</f>
        <v/>
      </c>
      <c r="AA3601" t="str">
        <f>IFERROR(VLOOKUP(ROWS($AA$2:AA3601),K3601:$M$6000,3,0),"")</f>
        <v/>
      </c>
    </row>
    <row r="3602" spans="11:27" customFormat="1">
      <c r="K3602">
        <f>IF(ISNUMBER(SEARCH($A$3,L3602)),MAX($K$1:K3601)+1,0)</f>
        <v>0</v>
      </c>
      <c r="L3602" t="s">
        <v>1127</v>
      </c>
      <c r="M3602" t="s">
        <v>1128</v>
      </c>
      <c r="Z3602" s="32" t="str">
        <f>IFERROR(VLOOKUP(ROWS($Z$2:Z3602),K3602:$L$6000,2,0),"")</f>
        <v/>
      </c>
      <c r="AA3602" t="str">
        <f>IFERROR(VLOOKUP(ROWS($AA$2:AA3602),K3602:$M$6000,3,0),"")</f>
        <v/>
      </c>
    </row>
    <row r="3603" spans="11:27" customFormat="1">
      <c r="K3603">
        <f>IF(ISNUMBER(SEARCH($A$3,L3603)),MAX($K$1:K3602)+1,0)</f>
        <v>0</v>
      </c>
      <c r="L3603" t="s">
        <v>1127</v>
      </c>
      <c r="M3603" t="s">
        <v>1126</v>
      </c>
      <c r="Z3603" s="32" t="str">
        <f>IFERROR(VLOOKUP(ROWS($Z$2:Z3603),K3603:$L$6000,2,0),"")</f>
        <v/>
      </c>
      <c r="AA3603" t="str">
        <f>IFERROR(VLOOKUP(ROWS($AA$2:AA3603),K3603:$M$6000,3,0),"")</f>
        <v/>
      </c>
    </row>
    <row r="3604" spans="11:27" customFormat="1">
      <c r="K3604">
        <f>IF(ISNUMBER(SEARCH($A$3,L3604)),MAX($K$1:K3603)+1,0)</f>
        <v>0</v>
      </c>
      <c r="L3604" t="s">
        <v>1124</v>
      </c>
      <c r="M3604" t="s">
        <v>1125</v>
      </c>
      <c r="Z3604" s="32" t="str">
        <f>IFERROR(VLOOKUP(ROWS($Z$2:Z3604),K3604:$L$6000,2,0),"")</f>
        <v/>
      </c>
      <c r="AA3604" t="str">
        <f>IFERROR(VLOOKUP(ROWS($AA$2:AA3604),K3604:$M$6000,3,0),"")</f>
        <v/>
      </c>
    </row>
    <row r="3605" spans="11:27" customFormat="1">
      <c r="K3605">
        <f>IF(ISNUMBER(SEARCH($A$3,L3605)),MAX($K$1:K3604)+1,0)</f>
        <v>0</v>
      </c>
      <c r="L3605" t="s">
        <v>1124</v>
      </c>
      <c r="M3605" t="s">
        <v>1123</v>
      </c>
      <c r="Z3605" s="32" t="str">
        <f>IFERROR(VLOOKUP(ROWS($Z$2:Z3605),K3605:$L$6000,2,0),"")</f>
        <v/>
      </c>
      <c r="AA3605" t="str">
        <f>IFERROR(VLOOKUP(ROWS($AA$2:AA3605),K3605:$M$6000,3,0),"")</f>
        <v/>
      </c>
    </row>
    <row r="3606" spans="11:27" customFormat="1">
      <c r="K3606">
        <f>IF(ISNUMBER(SEARCH($A$3,L3606)),MAX($K$1:K3605)+1,0)</f>
        <v>0</v>
      </c>
      <c r="L3606" t="s">
        <v>1122</v>
      </c>
      <c r="M3606" t="s">
        <v>1121</v>
      </c>
      <c r="Z3606" s="32" t="str">
        <f>IFERROR(VLOOKUP(ROWS($Z$2:Z3606),K3606:$L$6000,2,0),"")</f>
        <v/>
      </c>
      <c r="AA3606" t="str">
        <f>IFERROR(VLOOKUP(ROWS($AA$2:AA3606),K3606:$M$6000,3,0),"")</f>
        <v/>
      </c>
    </row>
    <row r="3607" spans="11:27" customFormat="1">
      <c r="K3607">
        <f>IF(ISNUMBER(SEARCH($A$3,L3607)),MAX($K$1:K3606)+1,0)</f>
        <v>0</v>
      </c>
      <c r="L3607" t="s">
        <v>1120</v>
      </c>
      <c r="M3607" t="s">
        <v>1119</v>
      </c>
      <c r="Z3607" s="32" t="str">
        <f>IFERROR(VLOOKUP(ROWS($Z$2:Z3607),K3607:$L$6000,2,0),"")</f>
        <v/>
      </c>
      <c r="AA3607" t="str">
        <f>IFERROR(VLOOKUP(ROWS($AA$2:AA3607),K3607:$M$6000,3,0),"")</f>
        <v/>
      </c>
    </row>
    <row r="3608" spans="11:27" customFormat="1">
      <c r="K3608">
        <f>IF(ISNUMBER(SEARCH($A$3,L3608)),MAX($K$1:K3607)+1,0)</f>
        <v>0</v>
      </c>
      <c r="L3608" t="s">
        <v>1118</v>
      </c>
      <c r="M3608" t="s">
        <v>1117</v>
      </c>
      <c r="Z3608" s="32" t="str">
        <f>IFERROR(VLOOKUP(ROWS($Z$2:Z3608),K3608:$L$6000,2,0),"")</f>
        <v/>
      </c>
      <c r="AA3608" t="str">
        <f>IFERROR(VLOOKUP(ROWS($AA$2:AA3608),K3608:$M$6000,3,0),"")</f>
        <v/>
      </c>
    </row>
    <row r="3609" spans="11:27" customFormat="1">
      <c r="K3609">
        <f>IF(ISNUMBER(SEARCH($A$3,L3609)),MAX($K$1:K3608)+1,0)</f>
        <v>0</v>
      </c>
      <c r="L3609" t="s">
        <v>1116</v>
      </c>
      <c r="M3609" t="s">
        <v>1115</v>
      </c>
      <c r="Z3609" s="32" t="str">
        <f>IFERROR(VLOOKUP(ROWS($Z$2:Z3609),K3609:$L$6000,2,0),"")</f>
        <v/>
      </c>
      <c r="AA3609" t="str">
        <f>IFERROR(VLOOKUP(ROWS($AA$2:AA3609),K3609:$M$6000,3,0),"")</f>
        <v/>
      </c>
    </row>
    <row r="3610" spans="11:27" customFormat="1">
      <c r="K3610">
        <f>IF(ISNUMBER(SEARCH($A$3,L3610)),MAX($K$1:K3609)+1,0)</f>
        <v>0</v>
      </c>
      <c r="L3610" t="s">
        <v>1114</v>
      </c>
      <c r="M3610" t="s">
        <v>1113</v>
      </c>
      <c r="Z3610" s="32" t="str">
        <f>IFERROR(VLOOKUP(ROWS($Z$2:Z3610),K3610:$L$6000,2,0),"")</f>
        <v/>
      </c>
      <c r="AA3610" t="str">
        <f>IFERROR(VLOOKUP(ROWS($AA$2:AA3610),K3610:$M$6000,3,0),"")</f>
        <v/>
      </c>
    </row>
    <row r="3611" spans="11:27" customFormat="1">
      <c r="K3611">
        <f>IF(ISNUMBER(SEARCH($A$3,L3611)),MAX($K$1:K3610)+1,0)</f>
        <v>0</v>
      </c>
      <c r="L3611" t="s">
        <v>1112</v>
      </c>
      <c r="M3611" t="s">
        <v>1111</v>
      </c>
      <c r="Z3611" s="32" t="str">
        <f>IFERROR(VLOOKUP(ROWS($Z$2:Z3611),K3611:$L$6000,2,0),"")</f>
        <v/>
      </c>
      <c r="AA3611" t="str">
        <f>IFERROR(VLOOKUP(ROWS($AA$2:AA3611),K3611:$M$6000,3,0),"")</f>
        <v/>
      </c>
    </row>
    <row r="3612" spans="11:27" customFormat="1">
      <c r="K3612">
        <f>IF(ISNUMBER(SEARCH($A$3,L3612)),MAX($K$1:K3611)+1,0)</f>
        <v>0</v>
      </c>
      <c r="L3612" t="s">
        <v>1109</v>
      </c>
      <c r="M3612" t="s">
        <v>1110</v>
      </c>
      <c r="Z3612" s="32" t="str">
        <f>IFERROR(VLOOKUP(ROWS($Z$2:Z3612),K3612:$L$6000,2,0),"")</f>
        <v/>
      </c>
      <c r="AA3612" t="str">
        <f>IFERROR(VLOOKUP(ROWS($AA$2:AA3612),K3612:$M$6000,3,0),"")</f>
        <v/>
      </c>
    </row>
    <row r="3613" spans="11:27" customFormat="1">
      <c r="K3613">
        <f>IF(ISNUMBER(SEARCH($A$3,L3613)),MAX($K$1:K3612)+1,0)</f>
        <v>0</v>
      </c>
      <c r="L3613" t="s">
        <v>1109</v>
      </c>
      <c r="M3613" t="s">
        <v>1108</v>
      </c>
      <c r="Z3613" s="32" t="str">
        <f>IFERROR(VLOOKUP(ROWS($Z$2:Z3613),K3613:$L$6000,2,0),"")</f>
        <v/>
      </c>
      <c r="AA3613" t="str">
        <f>IFERROR(VLOOKUP(ROWS($AA$2:AA3613),K3613:$M$6000,3,0),"")</f>
        <v/>
      </c>
    </row>
    <row r="3614" spans="11:27" customFormat="1">
      <c r="K3614">
        <f>IF(ISNUMBER(SEARCH($A$3,L3614)),MAX($K$1:K3613)+1,0)</f>
        <v>0</v>
      </c>
      <c r="L3614" t="s">
        <v>1107</v>
      </c>
      <c r="M3614" t="s">
        <v>1106</v>
      </c>
      <c r="Z3614" s="32" t="str">
        <f>IFERROR(VLOOKUP(ROWS($Z$2:Z3614),K3614:$L$6000,2,0),"")</f>
        <v/>
      </c>
      <c r="AA3614" t="str">
        <f>IFERROR(VLOOKUP(ROWS($AA$2:AA3614),K3614:$M$6000,3,0),"")</f>
        <v/>
      </c>
    </row>
    <row r="3615" spans="11:27" customFormat="1">
      <c r="K3615">
        <f>IF(ISNUMBER(SEARCH($A$3,L3615)),MAX($K$1:K3614)+1,0)</f>
        <v>0</v>
      </c>
      <c r="L3615" t="s">
        <v>1104</v>
      </c>
      <c r="M3615" t="s">
        <v>1105</v>
      </c>
      <c r="Z3615" s="32" t="str">
        <f>IFERROR(VLOOKUP(ROWS($Z$2:Z3615),K3615:$L$6000,2,0),"")</f>
        <v/>
      </c>
      <c r="AA3615" t="str">
        <f>IFERROR(VLOOKUP(ROWS($AA$2:AA3615),K3615:$M$6000,3,0),"")</f>
        <v/>
      </c>
    </row>
    <row r="3616" spans="11:27" customFormat="1">
      <c r="K3616">
        <f>IF(ISNUMBER(SEARCH($A$3,L3616)),MAX($K$1:K3615)+1,0)</f>
        <v>0</v>
      </c>
      <c r="L3616" t="s">
        <v>1104</v>
      </c>
      <c r="M3616" t="s">
        <v>1103</v>
      </c>
      <c r="Z3616" s="32" t="str">
        <f>IFERROR(VLOOKUP(ROWS($Z$2:Z3616),K3616:$L$6000,2,0),"")</f>
        <v/>
      </c>
      <c r="AA3616" t="str">
        <f>IFERROR(VLOOKUP(ROWS($AA$2:AA3616),K3616:$M$6000,3,0),"")</f>
        <v/>
      </c>
    </row>
    <row r="3617" spans="11:27" customFormat="1">
      <c r="K3617">
        <f>IF(ISNUMBER(SEARCH($A$3,L3617)),MAX($K$1:K3616)+1,0)</f>
        <v>0</v>
      </c>
      <c r="L3617" t="s">
        <v>1101</v>
      </c>
      <c r="M3617" t="s">
        <v>1102</v>
      </c>
      <c r="Z3617" s="32" t="str">
        <f>IFERROR(VLOOKUP(ROWS($Z$2:Z3617),K3617:$L$6000,2,0),"")</f>
        <v/>
      </c>
      <c r="AA3617" t="str">
        <f>IFERROR(VLOOKUP(ROWS($AA$2:AA3617),K3617:$M$6000,3,0),"")</f>
        <v/>
      </c>
    </row>
    <row r="3618" spans="11:27" customFormat="1">
      <c r="K3618">
        <f>IF(ISNUMBER(SEARCH($A$3,L3618)),MAX($K$1:K3617)+1,0)</f>
        <v>0</v>
      </c>
      <c r="L3618" t="s">
        <v>1101</v>
      </c>
      <c r="M3618" t="s">
        <v>1100</v>
      </c>
      <c r="Z3618" s="32" t="str">
        <f>IFERROR(VLOOKUP(ROWS($Z$2:Z3618),K3618:$L$6000,2,0),"")</f>
        <v/>
      </c>
      <c r="AA3618" t="str">
        <f>IFERROR(VLOOKUP(ROWS($AA$2:AA3618),K3618:$M$6000,3,0),"")</f>
        <v/>
      </c>
    </row>
    <row r="3619" spans="11:27" customFormat="1">
      <c r="K3619">
        <f>IF(ISNUMBER(SEARCH($A$3,L3619)),MAX($K$1:K3618)+1,0)</f>
        <v>0</v>
      </c>
      <c r="L3619" t="s">
        <v>1098</v>
      </c>
      <c r="M3619" t="s">
        <v>1099</v>
      </c>
      <c r="Z3619" s="32" t="str">
        <f>IFERROR(VLOOKUP(ROWS($Z$2:Z3619),K3619:$L$6000,2,0),"")</f>
        <v/>
      </c>
      <c r="AA3619" t="str">
        <f>IFERROR(VLOOKUP(ROWS($AA$2:AA3619),K3619:$M$6000,3,0),"")</f>
        <v/>
      </c>
    </row>
    <row r="3620" spans="11:27" customFormat="1">
      <c r="K3620">
        <f>IF(ISNUMBER(SEARCH($A$3,L3620)),MAX($K$1:K3619)+1,0)</f>
        <v>0</v>
      </c>
      <c r="L3620" t="s">
        <v>1098</v>
      </c>
      <c r="M3620" t="s">
        <v>1097</v>
      </c>
      <c r="Z3620" s="32" t="str">
        <f>IFERROR(VLOOKUP(ROWS($Z$2:Z3620),K3620:$L$6000,2,0),"")</f>
        <v/>
      </c>
      <c r="AA3620" t="str">
        <f>IFERROR(VLOOKUP(ROWS($AA$2:AA3620),K3620:$M$6000,3,0),"")</f>
        <v/>
      </c>
    </row>
    <row r="3621" spans="11:27" customFormat="1">
      <c r="K3621">
        <f>IF(ISNUMBER(SEARCH($A$3,L3621)),MAX($K$1:K3620)+1,0)</f>
        <v>0</v>
      </c>
      <c r="L3621" t="s">
        <v>1095</v>
      </c>
      <c r="M3621" t="s">
        <v>1096</v>
      </c>
      <c r="Z3621" s="32" t="str">
        <f>IFERROR(VLOOKUP(ROWS($Z$2:Z3621),K3621:$L$6000,2,0),"")</f>
        <v/>
      </c>
      <c r="AA3621" t="str">
        <f>IFERROR(VLOOKUP(ROWS($AA$2:AA3621),K3621:$M$6000,3,0),"")</f>
        <v/>
      </c>
    </row>
    <row r="3622" spans="11:27" customFormat="1">
      <c r="K3622">
        <f>IF(ISNUMBER(SEARCH($A$3,L3622)),MAX($K$1:K3621)+1,0)</f>
        <v>0</v>
      </c>
      <c r="L3622" t="s">
        <v>1095</v>
      </c>
      <c r="M3622" t="s">
        <v>1094</v>
      </c>
      <c r="Z3622" s="32" t="str">
        <f>IFERROR(VLOOKUP(ROWS($Z$2:Z3622),K3622:$L$6000,2,0),"")</f>
        <v/>
      </c>
      <c r="AA3622" t="str">
        <f>IFERROR(VLOOKUP(ROWS($AA$2:AA3622),K3622:$M$6000,3,0),"")</f>
        <v/>
      </c>
    </row>
    <row r="3623" spans="11:27" customFormat="1">
      <c r="K3623">
        <f>IF(ISNUMBER(SEARCH($A$3,L3623)),MAX($K$1:K3622)+1,0)</f>
        <v>0</v>
      </c>
      <c r="L3623" t="s">
        <v>1093</v>
      </c>
      <c r="M3623" t="s">
        <v>1092</v>
      </c>
      <c r="Z3623" s="32" t="str">
        <f>IFERROR(VLOOKUP(ROWS($Z$2:Z3623),K3623:$L$6000,2,0),"")</f>
        <v/>
      </c>
      <c r="AA3623" t="str">
        <f>IFERROR(VLOOKUP(ROWS($AA$2:AA3623),K3623:$M$6000,3,0),"")</f>
        <v/>
      </c>
    </row>
    <row r="3624" spans="11:27" customFormat="1">
      <c r="K3624">
        <f>IF(ISNUMBER(SEARCH($A$3,L3624)),MAX($K$1:K3623)+1,0)</f>
        <v>0</v>
      </c>
      <c r="L3624" t="s">
        <v>1091</v>
      </c>
      <c r="M3624" t="s">
        <v>1090</v>
      </c>
      <c r="Z3624" s="32" t="str">
        <f>IFERROR(VLOOKUP(ROWS($Z$2:Z3624),K3624:$L$6000,2,0),"")</f>
        <v/>
      </c>
      <c r="AA3624" t="str">
        <f>IFERROR(VLOOKUP(ROWS($AA$2:AA3624),K3624:$M$6000,3,0),"")</f>
        <v/>
      </c>
    </row>
    <row r="3625" spans="11:27" customFormat="1">
      <c r="K3625">
        <f>IF(ISNUMBER(SEARCH($A$3,L3625)),MAX($K$1:K3624)+1,0)</f>
        <v>0</v>
      </c>
      <c r="L3625" t="s">
        <v>1088</v>
      </c>
      <c r="M3625" t="s">
        <v>1089</v>
      </c>
      <c r="Z3625" s="32" t="str">
        <f>IFERROR(VLOOKUP(ROWS($Z$2:Z3625),K3625:$L$6000,2,0),"")</f>
        <v/>
      </c>
      <c r="AA3625" t="str">
        <f>IFERROR(VLOOKUP(ROWS($AA$2:AA3625),K3625:$M$6000,3,0),"")</f>
        <v/>
      </c>
    </row>
    <row r="3626" spans="11:27" customFormat="1">
      <c r="K3626">
        <f>IF(ISNUMBER(SEARCH($A$3,L3626)),MAX($K$1:K3625)+1,0)</f>
        <v>0</v>
      </c>
      <c r="L3626" t="s">
        <v>1088</v>
      </c>
      <c r="M3626" t="s">
        <v>1087</v>
      </c>
      <c r="Z3626" s="32" t="str">
        <f>IFERROR(VLOOKUP(ROWS($Z$2:Z3626),K3626:$L$6000,2,0),"")</f>
        <v/>
      </c>
      <c r="AA3626" t="str">
        <f>IFERROR(VLOOKUP(ROWS($AA$2:AA3626),K3626:$M$6000,3,0),"")</f>
        <v/>
      </c>
    </row>
    <row r="3627" spans="11:27" customFormat="1">
      <c r="K3627">
        <f>IF(ISNUMBER(SEARCH($A$3,L3627)),MAX($K$1:K3626)+1,0)</f>
        <v>0</v>
      </c>
      <c r="L3627" t="s">
        <v>1086</v>
      </c>
      <c r="M3627" t="s">
        <v>1085</v>
      </c>
      <c r="Z3627" s="32" t="str">
        <f>IFERROR(VLOOKUP(ROWS($Z$2:Z3627),K3627:$L$6000,2,0),"")</f>
        <v/>
      </c>
      <c r="AA3627" t="str">
        <f>IFERROR(VLOOKUP(ROWS($AA$2:AA3627),K3627:$M$6000,3,0),"")</f>
        <v/>
      </c>
    </row>
    <row r="3628" spans="11:27" customFormat="1">
      <c r="K3628">
        <f>IF(ISNUMBER(SEARCH($A$3,L3628)),MAX($K$1:K3627)+1,0)</f>
        <v>0</v>
      </c>
      <c r="L3628" t="s">
        <v>1083</v>
      </c>
      <c r="M3628" t="s">
        <v>1084</v>
      </c>
      <c r="Z3628" s="32" t="str">
        <f>IFERROR(VLOOKUP(ROWS($Z$2:Z3628),K3628:$L$6000,2,0),"")</f>
        <v/>
      </c>
      <c r="AA3628" t="str">
        <f>IFERROR(VLOOKUP(ROWS($AA$2:AA3628),K3628:$M$6000,3,0),"")</f>
        <v/>
      </c>
    </row>
    <row r="3629" spans="11:27" customFormat="1">
      <c r="K3629">
        <f>IF(ISNUMBER(SEARCH($A$3,L3629)),MAX($K$1:K3628)+1,0)</f>
        <v>0</v>
      </c>
      <c r="L3629" t="s">
        <v>1083</v>
      </c>
      <c r="M3629" t="s">
        <v>1082</v>
      </c>
      <c r="Z3629" s="32" t="str">
        <f>IFERROR(VLOOKUP(ROWS($Z$2:Z3629),K3629:$L$6000,2,0),"")</f>
        <v/>
      </c>
      <c r="AA3629" t="str">
        <f>IFERROR(VLOOKUP(ROWS($AA$2:AA3629),K3629:$M$6000,3,0),"")</f>
        <v/>
      </c>
    </row>
    <row r="3630" spans="11:27" customFormat="1">
      <c r="K3630">
        <f>IF(ISNUMBER(SEARCH($A$3,L3630)),MAX($K$1:K3629)+1,0)</f>
        <v>0</v>
      </c>
      <c r="L3630" t="s">
        <v>1080</v>
      </c>
      <c r="M3630" t="s">
        <v>1081</v>
      </c>
      <c r="Z3630" s="32" t="str">
        <f>IFERROR(VLOOKUP(ROWS($Z$2:Z3630),K3630:$L$6000,2,0),"")</f>
        <v/>
      </c>
      <c r="AA3630" t="str">
        <f>IFERROR(VLOOKUP(ROWS($AA$2:AA3630),K3630:$M$6000,3,0),"")</f>
        <v/>
      </c>
    </row>
    <row r="3631" spans="11:27" customFormat="1">
      <c r="K3631">
        <f>IF(ISNUMBER(SEARCH($A$3,L3631)),MAX($K$1:K3630)+1,0)</f>
        <v>0</v>
      </c>
      <c r="L3631" t="s">
        <v>1080</v>
      </c>
      <c r="M3631" t="s">
        <v>1079</v>
      </c>
      <c r="Z3631" s="32" t="str">
        <f>IFERROR(VLOOKUP(ROWS($Z$2:Z3631),K3631:$L$6000,2,0),"")</f>
        <v/>
      </c>
      <c r="AA3631" t="str">
        <f>IFERROR(VLOOKUP(ROWS($AA$2:AA3631),K3631:$M$6000,3,0),"")</f>
        <v/>
      </c>
    </row>
    <row r="3632" spans="11:27" customFormat="1">
      <c r="K3632">
        <f>IF(ISNUMBER(SEARCH($A$3,L3632)),MAX($K$1:K3631)+1,0)</f>
        <v>0</v>
      </c>
      <c r="L3632" t="s">
        <v>1078</v>
      </c>
      <c r="M3632" t="s">
        <v>1077</v>
      </c>
      <c r="Z3632" s="32" t="str">
        <f>IFERROR(VLOOKUP(ROWS($Z$2:Z3632),K3632:$L$6000,2,0),"")</f>
        <v/>
      </c>
      <c r="AA3632" t="str">
        <f>IFERROR(VLOOKUP(ROWS($AA$2:AA3632),K3632:$M$6000,3,0),"")</f>
        <v/>
      </c>
    </row>
    <row r="3633" spans="11:27" customFormat="1">
      <c r="K3633">
        <f>IF(ISNUMBER(SEARCH($A$3,L3633)),MAX($K$1:K3632)+1,0)</f>
        <v>0</v>
      </c>
      <c r="L3633" t="s">
        <v>1076</v>
      </c>
      <c r="M3633" t="s">
        <v>1075</v>
      </c>
      <c r="Z3633" s="32" t="str">
        <f>IFERROR(VLOOKUP(ROWS($Z$2:Z3633),K3633:$L$6000,2,0),"")</f>
        <v/>
      </c>
      <c r="AA3633" t="str">
        <f>IFERROR(VLOOKUP(ROWS($AA$2:AA3633),K3633:$M$6000,3,0),"")</f>
        <v/>
      </c>
    </row>
    <row r="3634" spans="11:27" customFormat="1">
      <c r="K3634">
        <f>IF(ISNUMBER(SEARCH($A$3,L3634)),MAX($K$1:K3633)+1,0)</f>
        <v>0</v>
      </c>
      <c r="L3634" t="s">
        <v>1073</v>
      </c>
      <c r="M3634" t="s">
        <v>1074</v>
      </c>
      <c r="Z3634" s="32" t="str">
        <f>IFERROR(VLOOKUP(ROWS($Z$2:Z3634),K3634:$L$6000,2,0),"")</f>
        <v/>
      </c>
      <c r="AA3634" t="str">
        <f>IFERROR(VLOOKUP(ROWS($AA$2:AA3634),K3634:$M$6000,3,0),"")</f>
        <v/>
      </c>
    </row>
    <row r="3635" spans="11:27" customFormat="1">
      <c r="K3635">
        <f>IF(ISNUMBER(SEARCH($A$3,L3635)),MAX($K$1:K3634)+1,0)</f>
        <v>0</v>
      </c>
      <c r="L3635" t="s">
        <v>1073</v>
      </c>
      <c r="M3635" t="s">
        <v>1072</v>
      </c>
      <c r="Z3635" s="32" t="str">
        <f>IFERROR(VLOOKUP(ROWS($Z$2:Z3635),K3635:$L$6000,2,0),"")</f>
        <v/>
      </c>
      <c r="AA3635" t="str">
        <f>IFERROR(VLOOKUP(ROWS($AA$2:AA3635),K3635:$M$6000,3,0),"")</f>
        <v/>
      </c>
    </row>
    <row r="3636" spans="11:27" customFormat="1">
      <c r="K3636">
        <f>IF(ISNUMBER(SEARCH($A$3,L3636)),MAX($K$1:K3635)+1,0)</f>
        <v>0</v>
      </c>
      <c r="L3636" t="s">
        <v>1070</v>
      </c>
      <c r="M3636" t="s">
        <v>1071</v>
      </c>
      <c r="Z3636" s="32" t="str">
        <f>IFERROR(VLOOKUP(ROWS($Z$2:Z3636),K3636:$L$6000,2,0),"")</f>
        <v/>
      </c>
      <c r="AA3636" t="str">
        <f>IFERROR(VLOOKUP(ROWS($AA$2:AA3636),K3636:$M$6000,3,0),"")</f>
        <v/>
      </c>
    </row>
    <row r="3637" spans="11:27" customFormat="1">
      <c r="K3637">
        <f>IF(ISNUMBER(SEARCH($A$3,L3637)),MAX($K$1:K3636)+1,0)</f>
        <v>0</v>
      </c>
      <c r="L3637" t="s">
        <v>1070</v>
      </c>
      <c r="M3637" t="s">
        <v>1069</v>
      </c>
      <c r="Z3637" s="32" t="str">
        <f>IFERROR(VLOOKUP(ROWS($Z$2:Z3637),K3637:$L$6000,2,0),"")</f>
        <v/>
      </c>
      <c r="AA3637" t="str">
        <f>IFERROR(VLOOKUP(ROWS($AA$2:AA3637),K3637:$M$6000,3,0),"")</f>
        <v/>
      </c>
    </row>
    <row r="3638" spans="11:27" customFormat="1">
      <c r="K3638">
        <f>IF(ISNUMBER(SEARCH($A$3,L3638)),MAX($K$1:K3637)+1,0)</f>
        <v>0</v>
      </c>
      <c r="L3638" t="s">
        <v>1068</v>
      </c>
      <c r="M3638" t="s">
        <v>1067</v>
      </c>
      <c r="Z3638" s="32" t="str">
        <f>IFERROR(VLOOKUP(ROWS($Z$2:Z3638),K3638:$L$6000,2,0),"")</f>
        <v/>
      </c>
      <c r="AA3638" t="str">
        <f>IFERROR(VLOOKUP(ROWS($AA$2:AA3638),K3638:$M$6000,3,0),"")</f>
        <v/>
      </c>
    </row>
    <row r="3639" spans="11:27" customFormat="1">
      <c r="K3639">
        <f>IF(ISNUMBER(SEARCH($A$3,L3639)),MAX($K$1:K3638)+1,0)</f>
        <v>0</v>
      </c>
      <c r="L3639" t="s">
        <v>1066</v>
      </c>
      <c r="M3639" t="s">
        <v>1065</v>
      </c>
      <c r="Z3639" s="32" t="str">
        <f>IFERROR(VLOOKUP(ROWS($Z$2:Z3639),K3639:$L$6000,2,0),"")</f>
        <v/>
      </c>
      <c r="AA3639" t="str">
        <f>IFERROR(VLOOKUP(ROWS($AA$2:AA3639),K3639:$M$6000,3,0),"")</f>
        <v/>
      </c>
    </row>
    <row r="3640" spans="11:27" customFormat="1">
      <c r="K3640">
        <f>IF(ISNUMBER(SEARCH($A$3,L3640)),MAX($K$1:K3639)+1,0)</f>
        <v>0</v>
      </c>
      <c r="L3640" t="s">
        <v>1063</v>
      </c>
      <c r="M3640" t="s">
        <v>1064</v>
      </c>
      <c r="Z3640" s="32" t="str">
        <f>IFERROR(VLOOKUP(ROWS($Z$2:Z3640),K3640:$L$6000,2,0),"")</f>
        <v/>
      </c>
      <c r="AA3640" t="str">
        <f>IFERROR(VLOOKUP(ROWS($AA$2:AA3640),K3640:$M$6000,3,0),"")</f>
        <v/>
      </c>
    </row>
    <row r="3641" spans="11:27" customFormat="1">
      <c r="K3641">
        <f>IF(ISNUMBER(SEARCH($A$3,L3641)),MAX($K$1:K3640)+1,0)</f>
        <v>0</v>
      </c>
      <c r="L3641" t="s">
        <v>1063</v>
      </c>
      <c r="M3641" t="s">
        <v>1062</v>
      </c>
      <c r="Z3641" s="32" t="str">
        <f>IFERROR(VLOOKUP(ROWS($Z$2:Z3641),K3641:$L$6000,2,0),"")</f>
        <v/>
      </c>
      <c r="AA3641" t="str">
        <f>IFERROR(VLOOKUP(ROWS($AA$2:AA3641),K3641:$M$6000,3,0),"")</f>
        <v/>
      </c>
    </row>
    <row r="3642" spans="11:27" customFormat="1">
      <c r="K3642">
        <f>IF(ISNUMBER(SEARCH($A$3,L3642)),MAX($K$1:K3641)+1,0)</f>
        <v>0</v>
      </c>
      <c r="L3642" t="s">
        <v>1061</v>
      </c>
      <c r="M3642" t="s">
        <v>1060</v>
      </c>
      <c r="Z3642" s="32" t="str">
        <f>IFERROR(VLOOKUP(ROWS($Z$2:Z3642),K3642:$L$6000,2,0),"")</f>
        <v/>
      </c>
      <c r="AA3642" t="str">
        <f>IFERROR(VLOOKUP(ROWS($AA$2:AA3642),K3642:$M$6000,3,0),"")</f>
        <v/>
      </c>
    </row>
    <row r="3643" spans="11:27" customFormat="1">
      <c r="K3643">
        <f>IF(ISNUMBER(SEARCH($A$3,L3643)),MAX($K$1:K3642)+1,0)</f>
        <v>0</v>
      </c>
      <c r="L3643" t="s">
        <v>1058</v>
      </c>
      <c r="M3643" t="s">
        <v>1059</v>
      </c>
      <c r="Z3643" s="32" t="str">
        <f>IFERROR(VLOOKUP(ROWS($Z$2:Z3643),K3643:$L$6000,2,0),"")</f>
        <v/>
      </c>
      <c r="AA3643" t="str">
        <f>IFERROR(VLOOKUP(ROWS($AA$2:AA3643),K3643:$M$6000,3,0),"")</f>
        <v/>
      </c>
    </row>
    <row r="3644" spans="11:27" customFormat="1">
      <c r="K3644">
        <f>IF(ISNUMBER(SEARCH($A$3,L3644)),MAX($K$1:K3643)+1,0)</f>
        <v>0</v>
      </c>
      <c r="L3644" t="s">
        <v>1058</v>
      </c>
      <c r="M3644" t="s">
        <v>1057</v>
      </c>
      <c r="Z3644" s="32" t="str">
        <f>IFERROR(VLOOKUP(ROWS($Z$2:Z3644),K3644:$L$6000,2,0),"")</f>
        <v/>
      </c>
      <c r="AA3644" t="str">
        <f>IFERROR(VLOOKUP(ROWS($AA$2:AA3644),K3644:$M$6000,3,0),"")</f>
        <v/>
      </c>
    </row>
    <row r="3645" spans="11:27" customFormat="1">
      <c r="K3645">
        <f>IF(ISNUMBER(SEARCH($A$3,L3645)),MAX($K$1:K3644)+1,0)</f>
        <v>0</v>
      </c>
      <c r="L3645" t="s">
        <v>1055</v>
      </c>
      <c r="M3645" t="s">
        <v>1056</v>
      </c>
      <c r="Z3645" s="32" t="str">
        <f>IFERROR(VLOOKUP(ROWS($Z$2:Z3645),K3645:$L$6000,2,0),"")</f>
        <v/>
      </c>
      <c r="AA3645" t="str">
        <f>IFERROR(VLOOKUP(ROWS($AA$2:AA3645),K3645:$M$6000,3,0),"")</f>
        <v/>
      </c>
    </row>
    <row r="3646" spans="11:27" customFormat="1">
      <c r="K3646">
        <f>IF(ISNUMBER(SEARCH($A$3,L3646)),MAX($K$1:K3645)+1,0)</f>
        <v>0</v>
      </c>
      <c r="L3646" t="s">
        <v>1055</v>
      </c>
      <c r="M3646" t="s">
        <v>1054</v>
      </c>
      <c r="Z3646" s="32" t="str">
        <f>IFERROR(VLOOKUP(ROWS($Z$2:Z3646),K3646:$L$6000,2,0),"")</f>
        <v/>
      </c>
      <c r="AA3646" t="str">
        <f>IFERROR(VLOOKUP(ROWS($AA$2:AA3646),K3646:$M$6000,3,0),"")</f>
        <v/>
      </c>
    </row>
    <row r="3647" spans="11:27" customFormat="1">
      <c r="K3647">
        <f>IF(ISNUMBER(SEARCH($A$3,L3647)),MAX($K$1:K3646)+1,0)</f>
        <v>0</v>
      </c>
      <c r="L3647" t="s">
        <v>1052</v>
      </c>
      <c r="M3647" t="s">
        <v>1053</v>
      </c>
      <c r="Z3647" s="32" t="str">
        <f>IFERROR(VLOOKUP(ROWS($Z$2:Z3647),K3647:$L$6000,2,0),"")</f>
        <v/>
      </c>
      <c r="AA3647" t="str">
        <f>IFERROR(VLOOKUP(ROWS($AA$2:AA3647),K3647:$M$6000,3,0),"")</f>
        <v/>
      </c>
    </row>
    <row r="3648" spans="11:27" customFormat="1">
      <c r="K3648">
        <f>IF(ISNUMBER(SEARCH($A$3,L3648)),MAX($K$1:K3647)+1,0)</f>
        <v>0</v>
      </c>
      <c r="L3648" t="s">
        <v>1052</v>
      </c>
      <c r="M3648" t="s">
        <v>1051</v>
      </c>
      <c r="Z3648" s="32" t="str">
        <f>IFERROR(VLOOKUP(ROWS($Z$2:Z3648),K3648:$L$6000,2,0),"")</f>
        <v/>
      </c>
      <c r="AA3648" t="str">
        <f>IFERROR(VLOOKUP(ROWS($AA$2:AA3648),K3648:$M$6000,3,0),"")</f>
        <v/>
      </c>
    </row>
    <row r="3649" spans="11:27" customFormat="1">
      <c r="K3649">
        <f>IF(ISNUMBER(SEARCH($A$3,L3649)),MAX($K$1:K3648)+1,0)</f>
        <v>0</v>
      </c>
      <c r="L3649" t="s">
        <v>1049</v>
      </c>
      <c r="M3649" t="s">
        <v>1050</v>
      </c>
      <c r="Z3649" s="32" t="str">
        <f>IFERROR(VLOOKUP(ROWS($Z$2:Z3649),K3649:$L$6000,2,0),"")</f>
        <v/>
      </c>
      <c r="AA3649" t="str">
        <f>IFERROR(VLOOKUP(ROWS($AA$2:AA3649),K3649:$M$6000,3,0),"")</f>
        <v/>
      </c>
    </row>
    <row r="3650" spans="11:27" customFormat="1">
      <c r="K3650">
        <f>IF(ISNUMBER(SEARCH($A$3,L3650)),MAX($K$1:K3649)+1,0)</f>
        <v>0</v>
      </c>
      <c r="L3650" t="s">
        <v>1049</v>
      </c>
      <c r="M3650" t="s">
        <v>1048</v>
      </c>
      <c r="Z3650" s="32" t="str">
        <f>IFERROR(VLOOKUP(ROWS($Z$2:Z3650),K3650:$L$6000,2,0),"")</f>
        <v/>
      </c>
      <c r="AA3650" t="str">
        <f>IFERROR(VLOOKUP(ROWS($AA$2:AA3650),K3650:$M$6000,3,0),"")</f>
        <v/>
      </c>
    </row>
    <row r="3651" spans="11:27" customFormat="1">
      <c r="K3651">
        <f>IF(ISNUMBER(SEARCH($A$3,L3651)),MAX($K$1:K3650)+1,0)</f>
        <v>0</v>
      </c>
      <c r="L3651" t="s">
        <v>1046</v>
      </c>
      <c r="M3651" t="s">
        <v>1047</v>
      </c>
      <c r="Z3651" s="32" t="str">
        <f>IFERROR(VLOOKUP(ROWS($Z$2:Z3651),K3651:$L$6000,2,0),"")</f>
        <v/>
      </c>
      <c r="AA3651" t="str">
        <f>IFERROR(VLOOKUP(ROWS($AA$2:AA3651),K3651:$M$6000,3,0),"")</f>
        <v/>
      </c>
    </row>
    <row r="3652" spans="11:27" customFormat="1">
      <c r="K3652">
        <f>IF(ISNUMBER(SEARCH($A$3,L3652)),MAX($K$1:K3651)+1,0)</f>
        <v>0</v>
      </c>
      <c r="L3652" t="s">
        <v>1046</v>
      </c>
      <c r="M3652" t="s">
        <v>1045</v>
      </c>
      <c r="Z3652" s="32" t="str">
        <f>IFERROR(VLOOKUP(ROWS($Z$2:Z3652),K3652:$L$6000,2,0),"")</f>
        <v/>
      </c>
      <c r="AA3652" t="str">
        <f>IFERROR(VLOOKUP(ROWS($AA$2:AA3652),K3652:$M$6000,3,0),"")</f>
        <v/>
      </c>
    </row>
    <row r="3653" spans="11:27" customFormat="1">
      <c r="K3653">
        <f>IF(ISNUMBER(SEARCH($A$3,L3653)),MAX($K$1:K3652)+1,0)</f>
        <v>0</v>
      </c>
      <c r="L3653" t="s">
        <v>1043</v>
      </c>
      <c r="M3653" t="s">
        <v>1044</v>
      </c>
      <c r="Z3653" s="32" t="str">
        <f>IFERROR(VLOOKUP(ROWS($Z$2:Z3653),K3653:$L$6000,2,0),"")</f>
        <v/>
      </c>
      <c r="AA3653" t="str">
        <f>IFERROR(VLOOKUP(ROWS($AA$2:AA3653),K3653:$M$6000,3,0),"")</f>
        <v/>
      </c>
    </row>
    <row r="3654" spans="11:27" customFormat="1">
      <c r="K3654">
        <f>IF(ISNUMBER(SEARCH($A$3,L3654)),MAX($K$1:K3653)+1,0)</f>
        <v>0</v>
      </c>
      <c r="L3654" t="s">
        <v>1043</v>
      </c>
      <c r="M3654" t="s">
        <v>1042</v>
      </c>
      <c r="Z3654" s="32" t="str">
        <f>IFERROR(VLOOKUP(ROWS($Z$2:Z3654),K3654:$L$6000,2,0),"")</f>
        <v/>
      </c>
      <c r="AA3654" t="str">
        <f>IFERROR(VLOOKUP(ROWS($AA$2:AA3654),K3654:$M$6000,3,0),"")</f>
        <v/>
      </c>
    </row>
    <row r="3655" spans="11:27" customFormat="1">
      <c r="K3655">
        <f>IF(ISNUMBER(SEARCH($A$3,L3655)),MAX($K$1:K3654)+1,0)</f>
        <v>0</v>
      </c>
      <c r="L3655" t="s">
        <v>1040</v>
      </c>
      <c r="M3655" t="s">
        <v>1041</v>
      </c>
      <c r="Z3655" s="32" t="str">
        <f>IFERROR(VLOOKUP(ROWS($Z$2:Z3655),K3655:$L$6000,2,0),"")</f>
        <v/>
      </c>
      <c r="AA3655" t="str">
        <f>IFERROR(VLOOKUP(ROWS($AA$2:AA3655),K3655:$M$6000,3,0),"")</f>
        <v/>
      </c>
    </row>
    <row r="3656" spans="11:27" customFormat="1">
      <c r="K3656">
        <f>IF(ISNUMBER(SEARCH($A$3,L3656)),MAX($K$1:K3655)+1,0)</f>
        <v>0</v>
      </c>
      <c r="L3656" t="s">
        <v>1040</v>
      </c>
      <c r="M3656" t="s">
        <v>1039</v>
      </c>
      <c r="Z3656" s="32" t="str">
        <f>IFERROR(VLOOKUP(ROWS($Z$2:Z3656),K3656:$L$6000,2,0),"")</f>
        <v/>
      </c>
      <c r="AA3656" t="str">
        <f>IFERROR(VLOOKUP(ROWS($AA$2:AA3656),K3656:$M$6000,3,0),"")</f>
        <v/>
      </c>
    </row>
    <row r="3657" spans="11:27" customFormat="1">
      <c r="K3657">
        <f>IF(ISNUMBER(SEARCH($A$3,L3657)),MAX($K$1:K3656)+1,0)</f>
        <v>0</v>
      </c>
      <c r="L3657" t="s">
        <v>1037</v>
      </c>
      <c r="M3657" t="s">
        <v>1038</v>
      </c>
      <c r="Z3657" s="32" t="str">
        <f>IFERROR(VLOOKUP(ROWS($Z$2:Z3657),K3657:$L$6000,2,0),"")</f>
        <v/>
      </c>
      <c r="AA3657" t="str">
        <f>IFERROR(VLOOKUP(ROWS($AA$2:AA3657),K3657:$M$6000,3,0),"")</f>
        <v/>
      </c>
    </row>
    <row r="3658" spans="11:27" customFormat="1">
      <c r="K3658">
        <f>IF(ISNUMBER(SEARCH($A$3,L3658)),MAX($K$1:K3657)+1,0)</f>
        <v>0</v>
      </c>
      <c r="L3658" t="s">
        <v>1037</v>
      </c>
      <c r="M3658" t="s">
        <v>1036</v>
      </c>
      <c r="Z3658" s="32" t="str">
        <f>IFERROR(VLOOKUP(ROWS($Z$2:Z3658),K3658:$L$6000,2,0),"")</f>
        <v/>
      </c>
      <c r="AA3658" t="str">
        <f>IFERROR(VLOOKUP(ROWS($AA$2:AA3658),K3658:$M$6000,3,0),"")</f>
        <v/>
      </c>
    </row>
    <row r="3659" spans="11:27" customFormat="1">
      <c r="K3659">
        <f>IF(ISNUMBER(SEARCH($A$3,L3659)),MAX($K$1:K3658)+1,0)</f>
        <v>0</v>
      </c>
      <c r="L3659" t="s">
        <v>1034</v>
      </c>
      <c r="M3659" t="s">
        <v>1035</v>
      </c>
      <c r="Z3659" s="32" t="str">
        <f>IFERROR(VLOOKUP(ROWS($Z$2:Z3659),K3659:$L$6000,2,0),"")</f>
        <v/>
      </c>
      <c r="AA3659" t="str">
        <f>IFERROR(VLOOKUP(ROWS($AA$2:AA3659),K3659:$M$6000,3,0),"")</f>
        <v/>
      </c>
    </row>
    <row r="3660" spans="11:27" customFormat="1">
      <c r="K3660">
        <f>IF(ISNUMBER(SEARCH($A$3,L3660)),MAX($K$1:K3659)+1,0)</f>
        <v>0</v>
      </c>
      <c r="L3660" t="s">
        <v>1034</v>
      </c>
      <c r="M3660" t="s">
        <v>1033</v>
      </c>
      <c r="Z3660" s="32" t="str">
        <f>IFERROR(VLOOKUP(ROWS($Z$2:Z3660),K3660:$L$6000,2,0),"")</f>
        <v/>
      </c>
      <c r="AA3660" t="str">
        <f>IFERROR(VLOOKUP(ROWS($AA$2:AA3660),K3660:$M$6000,3,0),"")</f>
        <v/>
      </c>
    </row>
    <row r="3661" spans="11:27" customFormat="1">
      <c r="K3661">
        <f>IF(ISNUMBER(SEARCH($A$3,L3661)),MAX($K$1:K3660)+1,0)</f>
        <v>0</v>
      </c>
      <c r="L3661" t="s">
        <v>1031</v>
      </c>
      <c r="M3661" t="s">
        <v>1032</v>
      </c>
      <c r="Z3661" s="32" t="str">
        <f>IFERROR(VLOOKUP(ROWS($Z$2:Z3661),K3661:$L$6000,2,0),"")</f>
        <v/>
      </c>
      <c r="AA3661" t="str">
        <f>IFERROR(VLOOKUP(ROWS($AA$2:AA3661),K3661:$M$6000,3,0),"")</f>
        <v/>
      </c>
    </row>
    <row r="3662" spans="11:27" customFormat="1">
      <c r="K3662">
        <f>IF(ISNUMBER(SEARCH($A$3,L3662)),MAX($K$1:K3661)+1,0)</f>
        <v>0</v>
      </c>
      <c r="L3662" t="s">
        <v>1031</v>
      </c>
      <c r="M3662" t="s">
        <v>1030</v>
      </c>
      <c r="Z3662" s="32" t="str">
        <f>IFERROR(VLOOKUP(ROWS($Z$2:Z3662),K3662:$L$6000,2,0),"")</f>
        <v/>
      </c>
      <c r="AA3662" t="str">
        <f>IFERROR(VLOOKUP(ROWS($AA$2:AA3662),K3662:$M$6000,3,0),"")</f>
        <v/>
      </c>
    </row>
    <row r="3663" spans="11:27" customFormat="1">
      <c r="K3663">
        <f>IF(ISNUMBER(SEARCH($A$3,L3663)),MAX($K$1:K3662)+1,0)</f>
        <v>0</v>
      </c>
      <c r="L3663" t="s">
        <v>1028</v>
      </c>
      <c r="M3663" t="s">
        <v>1029</v>
      </c>
      <c r="Z3663" s="32" t="str">
        <f>IFERROR(VLOOKUP(ROWS($Z$2:Z3663),K3663:$L$6000,2,0),"")</f>
        <v/>
      </c>
      <c r="AA3663" t="str">
        <f>IFERROR(VLOOKUP(ROWS($AA$2:AA3663),K3663:$M$6000,3,0),"")</f>
        <v/>
      </c>
    </row>
    <row r="3664" spans="11:27" customFormat="1">
      <c r="K3664">
        <f>IF(ISNUMBER(SEARCH($A$3,L3664)),MAX($K$1:K3663)+1,0)</f>
        <v>0</v>
      </c>
      <c r="L3664" t="s">
        <v>1028</v>
      </c>
      <c r="M3664" t="s">
        <v>1027</v>
      </c>
      <c r="Z3664" s="32" t="str">
        <f>IFERROR(VLOOKUP(ROWS($Z$2:Z3664),K3664:$L$6000,2,0),"")</f>
        <v/>
      </c>
      <c r="AA3664" t="str">
        <f>IFERROR(VLOOKUP(ROWS($AA$2:AA3664),K3664:$M$6000,3,0),"")</f>
        <v/>
      </c>
    </row>
    <row r="3665" spans="11:27" customFormat="1">
      <c r="K3665">
        <f>IF(ISNUMBER(SEARCH($A$3,L3665)),MAX($K$1:K3664)+1,0)</f>
        <v>0</v>
      </c>
      <c r="L3665" t="s">
        <v>1026</v>
      </c>
      <c r="M3665" t="s">
        <v>1025</v>
      </c>
      <c r="Z3665" s="32" t="str">
        <f>IFERROR(VLOOKUP(ROWS($Z$2:Z3665),K3665:$L$6000,2,0),"")</f>
        <v/>
      </c>
      <c r="AA3665" t="str">
        <f>IFERROR(VLOOKUP(ROWS($AA$2:AA3665),K3665:$M$6000,3,0),"")</f>
        <v/>
      </c>
    </row>
    <row r="3666" spans="11:27" customFormat="1">
      <c r="K3666">
        <f>IF(ISNUMBER(SEARCH($A$3,L3666)),MAX($K$1:K3665)+1,0)</f>
        <v>0</v>
      </c>
      <c r="L3666" t="s">
        <v>1024</v>
      </c>
      <c r="M3666" t="s">
        <v>1023</v>
      </c>
      <c r="Z3666" s="32" t="str">
        <f>IFERROR(VLOOKUP(ROWS($Z$2:Z3666),K3666:$L$6000,2,0),"")</f>
        <v/>
      </c>
      <c r="AA3666" t="str">
        <f>IFERROR(VLOOKUP(ROWS($AA$2:AA3666),K3666:$M$6000,3,0),"")</f>
        <v/>
      </c>
    </row>
    <row r="3667" spans="11:27" customFormat="1">
      <c r="K3667">
        <f>IF(ISNUMBER(SEARCH($A$3,L3667)),MAX($K$1:K3666)+1,0)</f>
        <v>0</v>
      </c>
      <c r="L3667" t="s">
        <v>1022</v>
      </c>
      <c r="M3667" t="s">
        <v>1021</v>
      </c>
      <c r="Z3667" s="32" t="str">
        <f>IFERROR(VLOOKUP(ROWS($Z$2:Z3667),K3667:$L$6000,2,0),"")</f>
        <v/>
      </c>
      <c r="AA3667" t="str">
        <f>IFERROR(VLOOKUP(ROWS($AA$2:AA3667),K3667:$M$6000,3,0),"")</f>
        <v/>
      </c>
    </row>
    <row r="3668" spans="11:27" customFormat="1">
      <c r="K3668">
        <f>IF(ISNUMBER(SEARCH($A$3,L3668)),MAX($K$1:K3667)+1,0)</f>
        <v>0</v>
      </c>
      <c r="L3668" t="s">
        <v>1020</v>
      </c>
      <c r="M3668" t="s">
        <v>1019</v>
      </c>
      <c r="Z3668" s="32" t="str">
        <f>IFERROR(VLOOKUP(ROWS($Z$2:Z3668),K3668:$L$6000,2,0),"")</f>
        <v/>
      </c>
      <c r="AA3668" t="str">
        <f>IFERROR(VLOOKUP(ROWS($AA$2:AA3668),K3668:$M$6000,3,0),"")</f>
        <v/>
      </c>
    </row>
    <row r="3669" spans="11:27" customFormat="1">
      <c r="K3669">
        <f>IF(ISNUMBER(SEARCH($A$3,L3669)),MAX($K$1:K3668)+1,0)</f>
        <v>0</v>
      </c>
      <c r="L3669" t="s">
        <v>1017</v>
      </c>
      <c r="M3669" t="s">
        <v>1018</v>
      </c>
      <c r="Z3669" s="32" t="str">
        <f>IFERROR(VLOOKUP(ROWS($Z$2:Z3669),K3669:$L$6000,2,0),"")</f>
        <v/>
      </c>
      <c r="AA3669" t="str">
        <f>IFERROR(VLOOKUP(ROWS($AA$2:AA3669),K3669:$M$6000,3,0),"")</f>
        <v/>
      </c>
    </row>
    <row r="3670" spans="11:27" customFormat="1">
      <c r="K3670">
        <f>IF(ISNUMBER(SEARCH($A$3,L3670)),MAX($K$1:K3669)+1,0)</f>
        <v>0</v>
      </c>
      <c r="L3670" t="s">
        <v>1017</v>
      </c>
      <c r="M3670" t="s">
        <v>1016</v>
      </c>
      <c r="Z3670" s="32" t="str">
        <f>IFERROR(VLOOKUP(ROWS($Z$2:Z3670),K3670:$L$6000,2,0),"")</f>
        <v/>
      </c>
      <c r="AA3670" t="str">
        <f>IFERROR(VLOOKUP(ROWS($AA$2:AA3670),K3670:$M$6000,3,0),"")</f>
        <v/>
      </c>
    </row>
    <row r="3671" spans="11:27" customFormat="1">
      <c r="K3671">
        <f>IF(ISNUMBER(SEARCH($A$3,L3671)),MAX($K$1:K3670)+1,0)</f>
        <v>0</v>
      </c>
      <c r="L3671" t="s">
        <v>1015</v>
      </c>
      <c r="M3671" t="s">
        <v>1014</v>
      </c>
      <c r="Z3671" s="32" t="str">
        <f>IFERROR(VLOOKUP(ROWS($Z$2:Z3671),K3671:$L$6000,2,0),"")</f>
        <v/>
      </c>
      <c r="AA3671" t="str">
        <f>IFERROR(VLOOKUP(ROWS($AA$2:AA3671),K3671:$M$6000,3,0),"")</f>
        <v/>
      </c>
    </row>
    <row r="3672" spans="11:27" customFormat="1">
      <c r="K3672">
        <f>IF(ISNUMBER(SEARCH($A$3,L3672)),MAX($K$1:K3671)+1,0)</f>
        <v>0</v>
      </c>
      <c r="L3672" t="s">
        <v>1013</v>
      </c>
      <c r="M3672" t="s">
        <v>1012</v>
      </c>
      <c r="Z3672" s="32" t="str">
        <f>IFERROR(VLOOKUP(ROWS($Z$2:Z3672),K3672:$L$6000,2,0),"")</f>
        <v/>
      </c>
      <c r="AA3672" t="str">
        <f>IFERROR(VLOOKUP(ROWS($AA$2:AA3672),K3672:$M$6000,3,0),"")</f>
        <v/>
      </c>
    </row>
    <row r="3673" spans="11:27" customFormat="1">
      <c r="K3673">
        <f>IF(ISNUMBER(SEARCH($A$3,L3673)),MAX($K$1:K3672)+1,0)</f>
        <v>0</v>
      </c>
      <c r="L3673" t="s">
        <v>1010</v>
      </c>
      <c r="M3673" t="s">
        <v>1011</v>
      </c>
      <c r="Z3673" s="32" t="str">
        <f>IFERROR(VLOOKUP(ROWS($Z$2:Z3673),K3673:$L$6000,2,0),"")</f>
        <v/>
      </c>
      <c r="AA3673" t="str">
        <f>IFERROR(VLOOKUP(ROWS($AA$2:AA3673),K3673:$M$6000,3,0),"")</f>
        <v/>
      </c>
    </row>
    <row r="3674" spans="11:27" customFormat="1">
      <c r="K3674">
        <f>IF(ISNUMBER(SEARCH($A$3,L3674)),MAX($K$1:K3673)+1,0)</f>
        <v>0</v>
      </c>
      <c r="L3674" t="s">
        <v>1010</v>
      </c>
      <c r="M3674" t="s">
        <v>1009</v>
      </c>
      <c r="Z3674" s="32" t="str">
        <f>IFERROR(VLOOKUP(ROWS($Z$2:Z3674),K3674:$L$6000,2,0),"")</f>
        <v/>
      </c>
      <c r="AA3674" t="str">
        <f>IFERROR(VLOOKUP(ROWS($AA$2:AA3674),K3674:$M$6000,3,0),"")</f>
        <v/>
      </c>
    </row>
    <row r="3675" spans="11:27" customFormat="1">
      <c r="K3675">
        <f>IF(ISNUMBER(SEARCH($A$3,L3675)),MAX($K$1:K3674)+1,0)</f>
        <v>0</v>
      </c>
      <c r="L3675" t="s">
        <v>1008</v>
      </c>
      <c r="M3675" t="s">
        <v>1007</v>
      </c>
      <c r="Z3675" s="32" t="str">
        <f>IFERROR(VLOOKUP(ROWS($Z$2:Z3675),K3675:$L$6000,2,0),"")</f>
        <v/>
      </c>
      <c r="AA3675" t="str">
        <f>IFERROR(VLOOKUP(ROWS($AA$2:AA3675),K3675:$M$6000,3,0),"")</f>
        <v/>
      </c>
    </row>
    <row r="3676" spans="11:27" customFormat="1">
      <c r="K3676">
        <f>IF(ISNUMBER(SEARCH($A$3,L3676)),MAX($K$1:K3675)+1,0)</f>
        <v>0</v>
      </c>
      <c r="L3676" t="s">
        <v>1006</v>
      </c>
      <c r="M3676" t="s">
        <v>1005</v>
      </c>
      <c r="Z3676" s="32" t="str">
        <f>IFERROR(VLOOKUP(ROWS($Z$2:Z3676),K3676:$L$6000,2,0),"")</f>
        <v/>
      </c>
      <c r="AA3676" t="str">
        <f>IFERROR(VLOOKUP(ROWS($AA$2:AA3676),K3676:$M$6000,3,0),"")</f>
        <v/>
      </c>
    </row>
    <row r="3677" spans="11:27" customFormat="1">
      <c r="K3677">
        <f>IF(ISNUMBER(SEARCH($A$3,L3677)),MAX($K$1:K3676)+1,0)</f>
        <v>0</v>
      </c>
      <c r="L3677" t="s">
        <v>1003</v>
      </c>
      <c r="M3677" t="s">
        <v>1004</v>
      </c>
      <c r="Z3677" s="32" t="str">
        <f>IFERROR(VLOOKUP(ROWS($Z$2:Z3677),K3677:$L$6000,2,0),"")</f>
        <v/>
      </c>
      <c r="AA3677" t="str">
        <f>IFERROR(VLOOKUP(ROWS($AA$2:AA3677),K3677:$M$6000,3,0),"")</f>
        <v/>
      </c>
    </row>
    <row r="3678" spans="11:27" customFormat="1">
      <c r="K3678">
        <f>IF(ISNUMBER(SEARCH($A$3,L3678)),MAX($K$1:K3677)+1,0)</f>
        <v>0</v>
      </c>
      <c r="L3678" t="s">
        <v>1003</v>
      </c>
      <c r="M3678" t="s">
        <v>1002</v>
      </c>
      <c r="Z3678" s="32" t="str">
        <f>IFERROR(VLOOKUP(ROWS($Z$2:Z3678),K3678:$L$6000,2,0),"")</f>
        <v/>
      </c>
      <c r="AA3678" t="str">
        <f>IFERROR(VLOOKUP(ROWS($AA$2:AA3678),K3678:$M$6000,3,0),"")</f>
        <v/>
      </c>
    </row>
    <row r="3679" spans="11:27" customFormat="1">
      <c r="K3679">
        <f>IF(ISNUMBER(SEARCH($A$3,L3679)),MAX($K$1:K3678)+1,0)</f>
        <v>0</v>
      </c>
      <c r="L3679" t="s">
        <v>1001</v>
      </c>
      <c r="M3679" t="s">
        <v>1000</v>
      </c>
      <c r="Z3679" s="32" t="str">
        <f>IFERROR(VLOOKUP(ROWS($Z$2:Z3679),K3679:$L$6000,2,0),"")</f>
        <v/>
      </c>
      <c r="AA3679" t="str">
        <f>IFERROR(VLOOKUP(ROWS($AA$2:AA3679),K3679:$M$6000,3,0),"")</f>
        <v/>
      </c>
    </row>
    <row r="3680" spans="11:27" customFormat="1">
      <c r="K3680">
        <f>IF(ISNUMBER(SEARCH($A$3,L3680)),MAX($K$1:K3679)+1,0)</f>
        <v>0</v>
      </c>
      <c r="L3680" t="s">
        <v>999</v>
      </c>
      <c r="M3680" t="s">
        <v>998</v>
      </c>
      <c r="Z3680" s="32" t="str">
        <f>IFERROR(VLOOKUP(ROWS($Z$2:Z3680),K3680:$L$6000,2,0),"")</f>
        <v/>
      </c>
      <c r="AA3680" t="str">
        <f>IFERROR(VLOOKUP(ROWS($AA$2:AA3680),K3680:$M$6000,3,0),"")</f>
        <v/>
      </c>
    </row>
    <row r="3681" spans="11:27" customFormat="1">
      <c r="K3681">
        <f>IF(ISNUMBER(SEARCH($A$3,L3681)),MAX($K$1:K3680)+1,0)</f>
        <v>0</v>
      </c>
      <c r="L3681" t="s">
        <v>997</v>
      </c>
      <c r="M3681" t="s">
        <v>996</v>
      </c>
      <c r="Z3681" s="32" t="str">
        <f>IFERROR(VLOOKUP(ROWS($Z$2:Z3681),K3681:$L$6000,2,0),"")</f>
        <v/>
      </c>
      <c r="AA3681" t="str">
        <f>IFERROR(VLOOKUP(ROWS($AA$2:AA3681),K3681:$M$6000,3,0),"")</f>
        <v/>
      </c>
    </row>
    <row r="3682" spans="11:27" customFormat="1">
      <c r="K3682">
        <f>IF(ISNUMBER(SEARCH($A$3,L3682)),MAX($K$1:K3681)+1,0)</f>
        <v>0</v>
      </c>
      <c r="L3682" t="s">
        <v>995</v>
      </c>
      <c r="M3682" t="s">
        <v>994</v>
      </c>
      <c r="Z3682" s="32" t="str">
        <f>IFERROR(VLOOKUP(ROWS($Z$2:Z3682),K3682:$L$6000,2,0),"")</f>
        <v/>
      </c>
      <c r="AA3682" t="str">
        <f>IFERROR(VLOOKUP(ROWS($AA$2:AA3682),K3682:$M$6000,3,0),"")</f>
        <v/>
      </c>
    </row>
    <row r="3683" spans="11:27" customFormat="1">
      <c r="K3683">
        <f>IF(ISNUMBER(SEARCH($A$3,L3683)),MAX($K$1:K3682)+1,0)</f>
        <v>0</v>
      </c>
      <c r="L3683" t="s">
        <v>993</v>
      </c>
      <c r="M3683" t="s">
        <v>992</v>
      </c>
      <c r="Z3683" s="32" t="str">
        <f>IFERROR(VLOOKUP(ROWS($Z$2:Z3683),K3683:$L$6000,2,0),"")</f>
        <v/>
      </c>
      <c r="AA3683" t="str">
        <f>IFERROR(VLOOKUP(ROWS($AA$2:AA3683),K3683:$M$6000,3,0),"")</f>
        <v/>
      </c>
    </row>
    <row r="3684" spans="11:27" customFormat="1">
      <c r="K3684">
        <f>IF(ISNUMBER(SEARCH($A$3,L3684)),MAX($K$1:K3683)+1,0)</f>
        <v>0</v>
      </c>
      <c r="L3684" t="s">
        <v>991</v>
      </c>
      <c r="M3684" t="s">
        <v>990</v>
      </c>
      <c r="Z3684" s="32" t="str">
        <f>IFERROR(VLOOKUP(ROWS($Z$2:Z3684),K3684:$L$6000,2,0),"")</f>
        <v/>
      </c>
      <c r="AA3684" t="str">
        <f>IFERROR(VLOOKUP(ROWS($AA$2:AA3684),K3684:$M$6000,3,0),"")</f>
        <v/>
      </c>
    </row>
    <row r="3685" spans="11:27" customFormat="1">
      <c r="K3685">
        <f>IF(ISNUMBER(SEARCH($A$3,L3685)),MAX($K$1:K3684)+1,0)</f>
        <v>0</v>
      </c>
      <c r="L3685" t="s">
        <v>988</v>
      </c>
      <c r="M3685" t="s">
        <v>989</v>
      </c>
      <c r="Z3685" s="32" t="str">
        <f>IFERROR(VLOOKUP(ROWS($Z$2:Z3685),K3685:$L$6000,2,0),"")</f>
        <v/>
      </c>
      <c r="AA3685" t="str">
        <f>IFERROR(VLOOKUP(ROWS($AA$2:AA3685),K3685:$M$6000,3,0),"")</f>
        <v/>
      </c>
    </row>
    <row r="3686" spans="11:27" customFormat="1">
      <c r="K3686">
        <f>IF(ISNUMBER(SEARCH($A$3,L3686)),MAX($K$1:K3685)+1,0)</f>
        <v>0</v>
      </c>
      <c r="L3686" t="s">
        <v>988</v>
      </c>
      <c r="M3686" t="s">
        <v>987</v>
      </c>
      <c r="Z3686" s="32" t="str">
        <f>IFERROR(VLOOKUP(ROWS($Z$2:Z3686),K3686:$L$6000,2,0),"")</f>
        <v/>
      </c>
      <c r="AA3686" t="str">
        <f>IFERROR(VLOOKUP(ROWS($AA$2:AA3686),K3686:$M$6000,3,0),"")</f>
        <v/>
      </c>
    </row>
    <row r="3687" spans="11:27" customFormat="1">
      <c r="K3687">
        <f>IF(ISNUMBER(SEARCH($A$3,L3687)),MAX($K$1:K3686)+1,0)</f>
        <v>0</v>
      </c>
      <c r="L3687" t="s">
        <v>985</v>
      </c>
      <c r="M3687" t="s">
        <v>986</v>
      </c>
      <c r="Z3687" s="32" t="str">
        <f>IFERROR(VLOOKUP(ROWS($Z$2:Z3687),K3687:$L$6000,2,0),"")</f>
        <v/>
      </c>
      <c r="AA3687" t="str">
        <f>IFERROR(VLOOKUP(ROWS($AA$2:AA3687),K3687:$M$6000,3,0),"")</f>
        <v/>
      </c>
    </row>
    <row r="3688" spans="11:27" customFormat="1">
      <c r="K3688">
        <f>IF(ISNUMBER(SEARCH($A$3,L3688)),MAX($K$1:K3687)+1,0)</f>
        <v>0</v>
      </c>
      <c r="L3688" t="s">
        <v>985</v>
      </c>
      <c r="M3688" t="s">
        <v>984</v>
      </c>
      <c r="Z3688" s="32" t="str">
        <f>IFERROR(VLOOKUP(ROWS($Z$2:Z3688),K3688:$L$6000,2,0),"")</f>
        <v/>
      </c>
      <c r="AA3688" t="str">
        <f>IFERROR(VLOOKUP(ROWS($AA$2:AA3688),K3688:$M$6000,3,0),"")</f>
        <v/>
      </c>
    </row>
    <row r="3689" spans="11:27" customFormat="1">
      <c r="K3689">
        <f>IF(ISNUMBER(SEARCH($A$3,L3689)),MAX($K$1:K3688)+1,0)</f>
        <v>0</v>
      </c>
      <c r="L3689" t="s">
        <v>983</v>
      </c>
      <c r="M3689" t="s">
        <v>982</v>
      </c>
      <c r="Z3689" s="32" t="str">
        <f>IFERROR(VLOOKUP(ROWS($Z$2:Z3689),K3689:$L$6000,2,0),"")</f>
        <v/>
      </c>
      <c r="AA3689" t="str">
        <f>IFERROR(VLOOKUP(ROWS($AA$2:AA3689),K3689:$M$6000,3,0),"")</f>
        <v/>
      </c>
    </row>
    <row r="3690" spans="11:27" customFormat="1">
      <c r="K3690">
        <f>IF(ISNUMBER(SEARCH($A$3,L3690)),MAX($K$1:K3689)+1,0)</f>
        <v>0</v>
      </c>
      <c r="L3690" t="s">
        <v>980</v>
      </c>
      <c r="M3690" t="s">
        <v>981</v>
      </c>
      <c r="Z3690" s="32" t="str">
        <f>IFERROR(VLOOKUP(ROWS($Z$2:Z3690),K3690:$L$6000,2,0),"")</f>
        <v/>
      </c>
      <c r="AA3690" t="str">
        <f>IFERROR(VLOOKUP(ROWS($AA$2:AA3690),K3690:$M$6000,3,0),"")</f>
        <v/>
      </c>
    </row>
    <row r="3691" spans="11:27" customFormat="1">
      <c r="K3691">
        <f>IF(ISNUMBER(SEARCH($A$3,L3691)),MAX($K$1:K3690)+1,0)</f>
        <v>0</v>
      </c>
      <c r="L3691" t="s">
        <v>980</v>
      </c>
      <c r="M3691" t="s">
        <v>979</v>
      </c>
      <c r="Z3691" s="32" t="str">
        <f>IFERROR(VLOOKUP(ROWS($Z$2:Z3691),K3691:$L$6000,2,0),"")</f>
        <v/>
      </c>
      <c r="AA3691" t="str">
        <f>IFERROR(VLOOKUP(ROWS($AA$2:AA3691),K3691:$M$6000,3,0),"")</f>
        <v/>
      </c>
    </row>
    <row r="3692" spans="11:27" customFormat="1">
      <c r="K3692">
        <f>IF(ISNUMBER(SEARCH($A$3,L3692)),MAX($K$1:K3691)+1,0)</f>
        <v>0</v>
      </c>
      <c r="L3692" t="s">
        <v>978</v>
      </c>
      <c r="M3692" t="s">
        <v>977</v>
      </c>
      <c r="Z3692" s="32" t="str">
        <f>IFERROR(VLOOKUP(ROWS($Z$2:Z3692),K3692:$L$6000,2,0),"")</f>
        <v/>
      </c>
      <c r="AA3692" t="str">
        <f>IFERROR(VLOOKUP(ROWS($AA$2:AA3692),K3692:$M$6000,3,0),"")</f>
        <v/>
      </c>
    </row>
    <row r="3693" spans="11:27" customFormat="1">
      <c r="K3693">
        <f>IF(ISNUMBER(SEARCH($A$3,L3693)),MAX($K$1:K3692)+1,0)</f>
        <v>0</v>
      </c>
      <c r="L3693" t="s">
        <v>976</v>
      </c>
      <c r="M3693" t="s">
        <v>975</v>
      </c>
      <c r="Z3693" s="32" t="str">
        <f>IFERROR(VLOOKUP(ROWS($Z$2:Z3693),K3693:$L$6000,2,0),"")</f>
        <v/>
      </c>
      <c r="AA3693" t="str">
        <f>IFERROR(VLOOKUP(ROWS($AA$2:AA3693),K3693:$M$6000,3,0),"")</f>
        <v/>
      </c>
    </row>
    <row r="3694" spans="11:27" customFormat="1">
      <c r="K3694">
        <f>IF(ISNUMBER(SEARCH($A$3,L3694)),MAX($K$1:K3693)+1,0)</f>
        <v>0</v>
      </c>
      <c r="L3694" t="s">
        <v>974</v>
      </c>
      <c r="M3694" t="s">
        <v>973</v>
      </c>
      <c r="Z3694" s="32" t="str">
        <f>IFERROR(VLOOKUP(ROWS($Z$2:Z3694),K3694:$L$6000,2,0),"")</f>
        <v/>
      </c>
      <c r="AA3694" t="str">
        <f>IFERROR(VLOOKUP(ROWS($AA$2:AA3694),K3694:$M$6000,3,0),"")</f>
        <v/>
      </c>
    </row>
    <row r="3695" spans="11:27" customFormat="1">
      <c r="K3695">
        <f>IF(ISNUMBER(SEARCH($A$3,L3695)),MAX($K$1:K3694)+1,0)</f>
        <v>0</v>
      </c>
      <c r="L3695" t="s">
        <v>971</v>
      </c>
      <c r="M3695" t="s">
        <v>972</v>
      </c>
      <c r="Z3695" s="32" t="str">
        <f>IFERROR(VLOOKUP(ROWS($Z$2:Z3695),K3695:$L$6000,2,0),"")</f>
        <v/>
      </c>
      <c r="AA3695" t="str">
        <f>IFERROR(VLOOKUP(ROWS($AA$2:AA3695),K3695:$M$6000,3,0),"")</f>
        <v/>
      </c>
    </row>
    <row r="3696" spans="11:27" customFormat="1">
      <c r="K3696">
        <f>IF(ISNUMBER(SEARCH($A$3,L3696)),MAX($K$1:K3695)+1,0)</f>
        <v>0</v>
      </c>
      <c r="L3696" t="s">
        <v>971</v>
      </c>
      <c r="M3696" t="s">
        <v>970</v>
      </c>
      <c r="Z3696" s="32" t="str">
        <f>IFERROR(VLOOKUP(ROWS($Z$2:Z3696),K3696:$L$6000,2,0),"")</f>
        <v/>
      </c>
      <c r="AA3696" t="str">
        <f>IFERROR(VLOOKUP(ROWS($AA$2:AA3696),K3696:$M$6000,3,0),"")</f>
        <v/>
      </c>
    </row>
    <row r="3697" spans="11:27" customFormat="1">
      <c r="K3697">
        <f>IF(ISNUMBER(SEARCH($A$3,L3697)),MAX($K$1:K3696)+1,0)</f>
        <v>0</v>
      </c>
      <c r="L3697" t="s">
        <v>969</v>
      </c>
      <c r="M3697" t="s">
        <v>968</v>
      </c>
      <c r="Z3697" s="32" t="str">
        <f>IFERROR(VLOOKUP(ROWS($Z$2:Z3697),K3697:$L$6000,2,0),"")</f>
        <v/>
      </c>
      <c r="AA3697" t="str">
        <f>IFERROR(VLOOKUP(ROWS($AA$2:AA3697),K3697:$M$6000,3,0),"")</f>
        <v/>
      </c>
    </row>
    <row r="3698" spans="11:27" customFormat="1">
      <c r="K3698">
        <f>IF(ISNUMBER(SEARCH($A$3,L3698)),MAX($K$1:K3697)+1,0)</f>
        <v>0</v>
      </c>
      <c r="L3698" t="s">
        <v>967</v>
      </c>
      <c r="M3698" t="s">
        <v>966</v>
      </c>
      <c r="Z3698" s="32" t="str">
        <f>IFERROR(VLOOKUP(ROWS($Z$2:Z3698),K3698:$L$6000,2,0),"")</f>
        <v/>
      </c>
      <c r="AA3698" t="str">
        <f>IFERROR(VLOOKUP(ROWS($AA$2:AA3698),K3698:$M$6000,3,0),"")</f>
        <v/>
      </c>
    </row>
    <row r="3699" spans="11:27" customFormat="1">
      <c r="K3699">
        <f>IF(ISNUMBER(SEARCH($A$3,L3699)),MAX($K$1:K3698)+1,0)</f>
        <v>0</v>
      </c>
      <c r="L3699" t="s">
        <v>964</v>
      </c>
      <c r="M3699" t="s">
        <v>965</v>
      </c>
      <c r="Z3699" s="32" t="str">
        <f>IFERROR(VLOOKUP(ROWS($Z$2:Z3699),K3699:$L$6000,2,0),"")</f>
        <v/>
      </c>
      <c r="AA3699" t="str">
        <f>IFERROR(VLOOKUP(ROWS($AA$2:AA3699),K3699:$M$6000,3,0),"")</f>
        <v/>
      </c>
    </row>
    <row r="3700" spans="11:27" customFormat="1">
      <c r="K3700">
        <f>IF(ISNUMBER(SEARCH($A$3,L3700)),MAX($K$1:K3699)+1,0)</f>
        <v>0</v>
      </c>
      <c r="L3700" t="s">
        <v>964</v>
      </c>
      <c r="M3700" t="s">
        <v>963</v>
      </c>
      <c r="Z3700" s="32" t="str">
        <f>IFERROR(VLOOKUP(ROWS($Z$2:Z3700),K3700:$L$6000,2,0),"")</f>
        <v/>
      </c>
      <c r="AA3700" t="str">
        <f>IFERROR(VLOOKUP(ROWS($AA$2:AA3700),K3700:$M$6000,3,0),"")</f>
        <v/>
      </c>
    </row>
    <row r="3701" spans="11:27" customFormat="1">
      <c r="K3701">
        <f>IF(ISNUMBER(SEARCH($A$3,L3701)),MAX($K$1:K3700)+1,0)</f>
        <v>0</v>
      </c>
      <c r="L3701" t="s">
        <v>961</v>
      </c>
      <c r="M3701" t="s">
        <v>962</v>
      </c>
      <c r="Z3701" s="32" t="str">
        <f>IFERROR(VLOOKUP(ROWS($Z$2:Z3701),K3701:$L$6000,2,0),"")</f>
        <v/>
      </c>
      <c r="AA3701" t="str">
        <f>IFERROR(VLOOKUP(ROWS($AA$2:AA3701),K3701:$M$6000,3,0),"")</f>
        <v/>
      </c>
    </row>
    <row r="3702" spans="11:27" customFormat="1">
      <c r="K3702">
        <f>IF(ISNUMBER(SEARCH($A$3,L3702)),MAX($K$1:K3701)+1,0)</f>
        <v>0</v>
      </c>
      <c r="L3702" t="s">
        <v>961</v>
      </c>
      <c r="M3702" t="s">
        <v>960</v>
      </c>
      <c r="Z3702" s="32" t="str">
        <f>IFERROR(VLOOKUP(ROWS($Z$2:Z3702),K3702:$L$6000,2,0),"")</f>
        <v/>
      </c>
      <c r="AA3702" t="str">
        <f>IFERROR(VLOOKUP(ROWS($AA$2:AA3702),K3702:$M$6000,3,0),"")</f>
        <v/>
      </c>
    </row>
    <row r="3703" spans="11:27" customFormat="1">
      <c r="K3703">
        <f>IF(ISNUMBER(SEARCH($A$3,L3703)),MAX($K$1:K3702)+1,0)</f>
        <v>0</v>
      </c>
      <c r="L3703" t="s">
        <v>958</v>
      </c>
      <c r="M3703" t="s">
        <v>959</v>
      </c>
      <c r="Z3703" s="32" t="str">
        <f>IFERROR(VLOOKUP(ROWS($Z$2:Z3703),K3703:$L$6000,2,0),"")</f>
        <v/>
      </c>
      <c r="AA3703" t="str">
        <f>IFERROR(VLOOKUP(ROWS($AA$2:AA3703),K3703:$M$6000,3,0),"")</f>
        <v/>
      </c>
    </row>
    <row r="3704" spans="11:27" customFormat="1">
      <c r="K3704">
        <f>IF(ISNUMBER(SEARCH($A$3,L3704)),MAX($K$1:K3703)+1,0)</f>
        <v>0</v>
      </c>
      <c r="L3704" t="s">
        <v>958</v>
      </c>
      <c r="M3704" t="s">
        <v>957</v>
      </c>
      <c r="Z3704" s="32" t="str">
        <f>IFERROR(VLOOKUP(ROWS($Z$2:Z3704),K3704:$L$6000,2,0),"")</f>
        <v/>
      </c>
      <c r="AA3704" t="str">
        <f>IFERROR(VLOOKUP(ROWS($AA$2:AA3704),K3704:$M$6000,3,0),"")</f>
        <v/>
      </c>
    </row>
    <row r="3705" spans="11:27" customFormat="1">
      <c r="K3705">
        <f>IF(ISNUMBER(SEARCH($A$3,L3705)),MAX($K$1:K3704)+1,0)</f>
        <v>0</v>
      </c>
      <c r="L3705" t="s">
        <v>955</v>
      </c>
      <c r="M3705" t="s">
        <v>956</v>
      </c>
      <c r="Z3705" s="32" t="str">
        <f>IFERROR(VLOOKUP(ROWS($Z$2:Z3705),K3705:$L$6000,2,0),"")</f>
        <v/>
      </c>
      <c r="AA3705" t="str">
        <f>IFERROR(VLOOKUP(ROWS($AA$2:AA3705),K3705:$M$6000,3,0),"")</f>
        <v/>
      </c>
    </row>
    <row r="3706" spans="11:27" customFormat="1">
      <c r="K3706">
        <f>IF(ISNUMBER(SEARCH($A$3,L3706)),MAX($K$1:K3705)+1,0)</f>
        <v>0</v>
      </c>
      <c r="L3706" t="s">
        <v>955</v>
      </c>
      <c r="M3706" t="s">
        <v>954</v>
      </c>
      <c r="Z3706" s="32" t="str">
        <f>IFERROR(VLOOKUP(ROWS($Z$2:Z3706),K3706:$L$6000,2,0),"")</f>
        <v/>
      </c>
      <c r="AA3706" t="str">
        <f>IFERROR(VLOOKUP(ROWS($AA$2:AA3706),K3706:$M$6000,3,0),"")</f>
        <v/>
      </c>
    </row>
    <row r="3707" spans="11:27" customFormat="1">
      <c r="K3707">
        <f>IF(ISNUMBER(SEARCH($A$3,L3707)),MAX($K$1:K3706)+1,0)</f>
        <v>0</v>
      </c>
      <c r="L3707" t="s">
        <v>952</v>
      </c>
      <c r="M3707" t="s">
        <v>953</v>
      </c>
      <c r="Z3707" s="32" t="str">
        <f>IFERROR(VLOOKUP(ROWS($Z$2:Z3707),K3707:$L$6000,2,0),"")</f>
        <v/>
      </c>
      <c r="AA3707" t="str">
        <f>IFERROR(VLOOKUP(ROWS($AA$2:AA3707),K3707:$M$6000,3,0),"")</f>
        <v/>
      </c>
    </row>
    <row r="3708" spans="11:27" customFormat="1">
      <c r="K3708">
        <f>IF(ISNUMBER(SEARCH($A$3,L3708)),MAX($K$1:K3707)+1,0)</f>
        <v>0</v>
      </c>
      <c r="L3708" t="s">
        <v>952</v>
      </c>
      <c r="M3708" t="s">
        <v>951</v>
      </c>
      <c r="Z3708" s="32" t="str">
        <f>IFERROR(VLOOKUP(ROWS($Z$2:Z3708),K3708:$L$6000,2,0),"")</f>
        <v/>
      </c>
      <c r="AA3708" t="str">
        <f>IFERROR(VLOOKUP(ROWS($AA$2:AA3708),K3708:$M$6000,3,0),"")</f>
        <v/>
      </c>
    </row>
    <row r="3709" spans="11:27" customFormat="1">
      <c r="K3709">
        <f>IF(ISNUMBER(SEARCH($A$3,L3709)),MAX($K$1:K3708)+1,0)</f>
        <v>0</v>
      </c>
      <c r="L3709" t="s">
        <v>949</v>
      </c>
      <c r="M3709" t="s">
        <v>950</v>
      </c>
      <c r="Z3709" s="32" t="str">
        <f>IFERROR(VLOOKUP(ROWS($Z$2:Z3709),K3709:$L$6000,2,0),"")</f>
        <v/>
      </c>
      <c r="AA3709" t="str">
        <f>IFERROR(VLOOKUP(ROWS($AA$2:AA3709),K3709:$M$6000,3,0),"")</f>
        <v/>
      </c>
    </row>
    <row r="3710" spans="11:27" customFormat="1">
      <c r="K3710">
        <f>IF(ISNUMBER(SEARCH($A$3,L3710)),MAX($K$1:K3709)+1,0)</f>
        <v>0</v>
      </c>
      <c r="L3710" t="s">
        <v>949</v>
      </c>
      <c r="M3710" t="s">
        <v>948</v>
      </c>
      <c r="Z3710" s="32" t="str">
        <f>IFERROR(VLOOKUP(ROWS($Z$2:Z3710),K3710:$L$6000,2,0),"")</f>
        <v/>
      </c>
      <c r="AA3710" t="str">
        <f>IFERROR(VLOOKUP(ROWS($AA$2:AA3710),K3710:$M$6000,3,0),"")</f>
        <v/>
      </c>
    </row>
    <row r="3711" spans="11:27" customFormat="1">
      <c r="K3711">
        <f>IF(ISNUMBER(SEARCH($A$3,L3711)),MAX($K$1:K3710)+1,0)</f>
        <v>0</v>
      </c>
      <c r="L3711" t="s">
        <v>946</v>
      </c>
      <c r="M3711" t="s">
        <v>947</v>
      </c>
      <c r="Z3711" s="32" t="str">
        <f>IFERROR(VLOOKUP(ROWS($Z$2:Z3711),K3711:$L$6000,2,0),"")</f>
        <v/>
      </c>
      <c r="AA3711" t="str">
        <f>IFERROR(VLOOKUP(ROWS($AA$2:AA3711),K3711:$M$6000,3,0),"")</f>
        <v/>
      </c>
    </row>
    <row r="3712" spans="11:27" customFormat="1">
      <c r="K3712">
        <f>IF(ISNUMBER(SEARCH($A$3,L3712)),MAX($K$1:K3711)+1,0)</f>
        <v>0</v>
      </c>
      <c r="L3712" t="s">
        <v>946</v>
      </c>
      <c r="M3712" t="s">
        <v>945</v>
      </c>
      <c r="Z3712" s="32" t="str">
        <f>IFERROR(VLOOKUP(ROWS($Z$2:Z3712),K3712:$L$6000,2,0),"")</f>
        <v/>
      </c>
      <c r="AA3712" t="str">
        <f>IFERROR(VLOOKUP(ROWS($AA$2:AA3712),K3712:$M$6000,3,0),"")</f>
        <v/>
      </c>
    </row>
    <row r="3713" spans="11:27" customFormat="1">
      <c r="K3713">
        <f>IF(ISNUMBER(SEARCH($A$3,L3713)),MAX($K$1:K3712)+1,0)</f>
        <v>0</v>
      </c>
      <c r="L3713" t="s">
        <v>943</v>
      </c>
      <c r="M3713" t="s">
        <v>944</v>
      </c>
      <c r="Z3713" s="32" t="str">
        <f>IFERROR(VLOOKUP(ROWS($Z$2:Z3713),K3713:$L$6000,2,0),"")</f>
        <v/>
      </c>
      <c r="AA3713" t="str">
        <f>IFERROR(VLOOKUP(ROWS($AA$2:AA3713),K3713:$M$6000,3,0),"")</f>
        <v/>
      </c>
    </row>
    <row r="3714" spans="11:27" customFormat="1">
      <c r="K3714">
        <f>IF(ISNUMBER(SEARCH($A$3,L3714)),MAX($K$1:K3713)+1,0)</f>
        <v>0</v>
      </c>
      <c r="L3714" t="s">
        <v>943</v>
      </c>
      <c r="M3714" t="s">
        <v>942</v>
      </c>
      <c r="Z3714" s="32" t="str">
        <f>IFERROR(VLOOKUP(ROWS($Z$2:Z3714),K3714:$L$6000,2,0),"")</f>
        <v/>
      </c>
      <c r="AA3714" t="str">
        <f>IFERROR(VLOOKUP(ROWS($AA$2:AA3714),K3714:$M$6000,3,0),"")</f>
        <v/>
      </c>
    </row>
    <row r="3715" spans="11:27" customFormat="1">
      <c r="K3715">
        <f>IF(ISNUMBER(SEARCH($A$3,L3715)),MAX($K$1:K3714)+1,0)</f>
        <v>0</v>
      </c>
      <c r="L3715" t="s">
        <v>941</v>
      </c>
      <c r="M3715" t="s">
        <v>940</v>
      </c>
      <c r="Z3715" s="32" t="str">
        <f>IFERROR(VLOOKUP(ROWS($Z$2:Z3715),K3715:$L$6000,2,0),"")</f>
        <v/>
      </c>
      <c r="AA3715" t="str">
        <f>IFERROR(VLOOKUP(ROWS($AA$2:AA3715),K3715:$M$6000,3,0),"")</f>
        <v/>
      </c>
    </row>
    <row r="3716" spans="11:27" customFormat="1">
      <c r="K3716">
        <f>IF(ISNUMBER(SEARCH($A$3,L3716)),MAX($K$1:K3715)+1,0)</f>
        <v>0</v>
      </c>
      <c r="L3716" t="s">
        <v>938</v>
      </c>
      <c r="M3716" t="s">
        <v>939</v>
      </c>
      <c r="Z3716" s="32" t="str">
        <f>IFERROR(VLOOKUP(ROWS($Z$2:Z3716),K3716:$L$6000,2,0),"")</f>
        <v/>
      </c>
      <c r="AA3716" t="str">
        <f>IFERROR(VLOOKUP(ROWS($AA$2:AA3716),K3716:$M$6000,3,0),"")</f>
        <v/>
      </c>
    </row>
    <row r="3717" spans="11:27" customFormat="1">
      <c r="K3717">
        <f>IF(ISNUMBER(SEARCH($A$3,L3717)),MAX($K$1:K3716)+1,0)</f>
        <v>0</v>
      </c>
      <c r="L3717" t="s">
        <v>938</v>
      </c>
      <c r="M3717" t="s">
        <v>937</v>
      </c>
      <c r="Z3717" s="32" t="str">
        <f>IFERROR(VLOOKUP(ROWS($Z$2:Z3717),K3717:$L$6000,2,0),"")</f>
        <v/>
      </c>
      <c r="AA3717" t="str">
        <f>IFERROR(VLOOKUP(ROWS($AA$2:AA3717),K3717:$M$6000,3,0),"")</f>
        <v/>
      </c>
    </row>
    <row r="3718" spans="11:27" customFormat="1">
      <c r="K3718">
        <f>IF(ISNUMBER(SEARCH($A$3,L3718)),MAX($K$1:K3717)+1,0)</f>
        <v>0</v>
      </c>
      <c r="L3718" t="s">
        <v>935</v>
      </c>
      <c r="M3718" t="s">
        <v>936</v>
      </c>
      <c r="Z3718" s="32" t="str">
        <f>IFERROR(VLOOKUP(ROWS($Z$2:Z3718),K3718:$L$6000,2,0),"")</f>
        <v/>
      </c>
      <c r="AA3718" t="str">
        <f>IFERROR(VLOOKUP(ROWS($AA$2:AA3718),K3718:$M$6000,3,0),"")</f>
        <v/>
      </c>
    </row>
    <row r="3719" spans="11:27" customFormat="1">
      <c r="K3719">
        <f>IF(ISNUMBER(SEARCH($A$3,L3719)),MAX($K$1:K3718)+1,0)</f>
        <v>0</v>
      </c>
      <c r="L3719" t="s">
        <v>935</v>
      </c>
      <c r="M3719" t="s">
        <v>934</v>
      </c>
      <c r="Z3719" s="32" t="str">
        <f>IFERROR(VLOOKUP(ROWS($Z$2:Z3719),K3719:$L$6000,2,0),"")</f>
        <v/>
      </c>
      <c r="AA3719" t="str">
        <f>IFERROR(VLOOKUP(ROWS($AA$2:AA3719),K3719:$M$6000,3,0),"")</f>
        <v/>
      </c>
    </row>
    <row r="3720" spans="11:27" customFormat="1">
      <c r="K3720">
        <f>IF(ISNUMBER(SEARCH($A$3,L3720)),MAX($K$1:K3719)+1,0)</f>
        <v>0</v>
      </c>
      <c r="L3720" t="s">
        <v>933</v>
      </c>
      <c r="M3720" t="s">
        <v>932</v>
      </c>
      <c r="Z3720" s="32" t="str">
        <f>IFERROR(VLOOKUP(ROWS($Z$2:Z3720),K3720:$L$6000,2,0),"")</f>
        <v/>
      </c>
      <c r="AA3720" t="str">
        <f>IFERROR(VLOOKUP(ROWS($AA$2:AA3720),K3720:$M$6000,3,0),"")</f>
        <v/>
      </c>
    </row>
    <row r="3721" spans="11:27" customFormat="1">
      <c r="K3721">
        <f>IF(ISNUMBER(SEARCH($A$3,L3721)),MAX($K$1:K3720)+1,0)</f>
        <v>0</v>
      </c>
      <c r="L3721" t="s">
        <v>930</v>
      </c>
      <c r="M3721" t="s">
        <v>931</v>
      </c>
      <c r="Z3721" s="32" t="str">
        <f>IFERROR(VLOOKUP(ROWS($Z$2:Z3721),K3721:$L$6000,2,0),"")</f>
        <v/>
      </c>
      <c r="AA3721" t="str">
        <f>IFERROR(VLOOKUP(ROWS($AA$2:AA3721),K3721:$M$6000,3,0),"")</f>
        <v/>
      </c>
    </row>
    <row r="3722" spans="11:27" customFormat="1">
      <c r="K3722">
        <f>IF(ISNUMBER(SEARCH($A$3,L3722)),MAX($K$1:K3721)+1,0)</f>
        <v>0</v>
      </c>
      <c r="L3722" t="s">
        <v>930</v>
      </c>
      <c r="M3722" t="s">
        <v>929</v>
      </c>
      <c r="Z3722" s="32" t="str">
        <f>IFERROR(VLOOKUP(ROWS($Z$2:Z3722),K3722:$L$6000,2,0),"")</f>
        <v/>
      </c>
      <c r="AA3722" t="str">
        <f>IFERROR(VLOOKUP(ROWS($AA$2:AA3722),K3722:$M$6000,3,0),"")</f>
        <v/>
      </c>
    </row>
    <row r="3723" spans="11:27" customFormat="1">
      <c r="K3723">
        <f>IF(ISNUMBER(SEARCH($A$3,L3723)),MAX($K$1:K3722)+1,0)</f>
        <v>0</v>
      </c>
      <c r="L3723" t="s">
        <v>928</v>
      </c>
      <c r="M3723" t="s">
        <v>927</v>
      </c>
      <c r="Z3723" s="32" t="str">
        <f>IFERROR(VLOOKUP(ROWS($Z$2:Z3723),K3723:$L$6000,2,0),"")</f>
        <v/>
      </c>
      <c r="AA3723" t="str">
        <f>IFERROR(VLOOKUP(ROWS($AA$2:AA3723),K3723:$M$6000,3,0),"")</f>
        <v/>
      </c>
    </row>
    <row r="3724" spans="11:27" customFormat="1">
      <c r="K3724">
        <f>IF(ISNUMBER(SEARCH($A$3,L3724)),MAX($K$1:K3723)+1,0)</f>
        <v>0</v>
      </c>
      <c r="L3724" t="s">
        <v>925</v>
      </c>
      <c r="M3724" t="s">
        <v>926</v>
      </c>
      <c r="Z3724" s="32" t="str">
        <f>IFERROR(VLOOKUP(ROWS($Z$2:Z3724),K3724:$L$6000,2,0),"")</f>
        <v/>
      </c>
      <c r="AA3724" t="str">
        <f>IFERROR(VLOOKUP(ROWS($AA$2:AA3724),K3724:$M$6000,3,0),"")</f>
        <v/>
      </c>
    </row>
    <row r="3725" spans="11:27" customFormat="1">
      <c r="K3725">
        <f>IF(ISNUMBER(SEARCH($A$3,L3725)),MAX($K$1:K3724)+1,0)</f>
        <v>0</v>
      </c>
      <c r="L3725" t="s">
        <v>925</v>
      </c>
      <c r="M3725" t="s">
        <v>924</v>
      </c>
      <c r="Z3725" s="32" t="str">
        <f>IFERROR(VLOOKUP(ROWS($Z$2:Z3725),K3725:$L$6000,2,0),"")</f>
        <v/>
      </c>
      <c r="AA3725" t="str">
        <f>IFERROR(VLOOKUP(ROWS($AA$2:AA3725),K3725:$M$6000,3,0),"")</f>
        <v/>
      </c>
    </row>
    <row r="3726" spans="11:27" customFormat="1">
      <c r="K3726">
        <f>IF(ISNUMBER(SEARCH($A$3,L3726)),MAX($K$1:K3725)+1,0)</f>
        <v>0</v>
      </c>
      <c r="L3726" t="s">
        <v>923</v>
      </c>
      <c r="M3726" t="s">
        <v>922</v>
      </c>
      <c r="Z3726" s="32" t="str">
        <f>IFERROR(VLOOKUP(ROWS($Z$2:Z3726),K3726:$L$6000,2,0),"")</f>
        <v/>
      </c>
      <c r="AA3726" t="str">
        <f>IFERROR(VLOOKUP(ROWS($AA$2:AA3726),K3726:$M$6000,3,0),"")</f>
        <v/>
      </c>
    </row>
    <row r="3727" spans="11:27" customFormat="1">
      <c r="K3727">
        <f>IF(ISNUMBER(SEARCH($A$3,L3727)),MAX($K$1:K3726)+1,0)</f>
        <v>0</v>
      </c>
      <c r="L3727" t="s">
        <v>921</v>
      </c>
      <c r="M3727" t="s">
        <v>920</v>
      </c>
      <c r="Z3727" s="32" t="str">
        <f>IFERROR(VLOOKUP(ROWS($Z$2:Z3727),K3727:$L$6000,2,0),"")</f>
        <v/>
      </c>
      <c r="AA3727" t="str">
        <f>IFERROR(VLOOKUP(ROWS($AA$2:AA3727),K3727:$M$6000,3,0),"")</f>
        <v/>
      </c>
    </row>
    <row r="3728" spans="11:27" customFormat="1">
      <c r="K3728">
        <f>IF(ISNUMBER(SEARCH($A$3,L3728)),MAX($K$1:K3727)+1,0)</f>
        <v>0</v>
      </c>
      <c r="L3728" t="s">
        <v>919</v>
      </c>
      <c r="M3728" t="s">
        <v>918</v>
      </c>
      <c r="Z3728" s="32" t="str">
        <f>IFERROR(VLOOKUP(ROWS($Z$2:Z3728),K3728:$L$6000,2,0),"")</f>
        <v/>
      </c>
      <c r="AA3728" t="str">
        <f>IFERROR(VLOOKUP(ROWS($AA$2:AA3728),K3728:$M$6000,3,0),"")</f>
        <v/>
      </c>
    </row>
    <row r="3729" spans="11:27" customFormat="1">
      <c r="K3729">
        <f>IF(ISNUMBER(SEARCH($A$3,L3729)),MAX($K$1:K3728)+1,0)</f>
        <v>0</v>
      </c>
      <c r="L3729" t="s">
        <v>917</v>
      </c>
      <c r="M3729" t="s">
        <v>916</v>
      </c>
      <c r="Z3729" s="32" t="str">
        <f>IFERROR(VLOOKUP(ROWS($Z$2:Z3729),K3729:$L$6000,2,0),"")</f>
        <v/>
      </c>
      <c r="AA3729" t="str">
        <f>IFERROR(VLOOKUP(ROWS($AA$2:AA3729),K3729:$M$6000,3,0),"")</f>
        <v/>
      </c>
    </row>
    <row r="3730" spans="11:27" customFormat="1">
      <c r="K3730">
        <f>IF(ISNUMBER(SEARCH($A$3,L3730)),MAX($K$1:K3729)+1,0)</f>
        <v>0</v>
      </c>
      <c r="L3730" t="s">
        <v>914</v>
      </c>
      <c r="M3730" t="s">
        <v>915</v>
      </c>
      <c r="Z3730" s="32" t="str">
        <f>IFERROR(VLOOKUP(ROWS($Z$2:Z3730),K3730:$L$6000,2,0),"")</f>
        <v/>
      </c>
      <c r="AA3730" t="str">
        <f>IFERROR(VLOOKUP(ROWS($AA$2:AA3730),K3730:$M$6000,3,0),"")</f>
        <v/>
      </c>
    </row>
    <row r="3731" spans="11:27" customFormat="1">
      <c r="K3731">
        <f>IF(ISNUMBER(SEARCH($A$3,L3731)),MAX($K$1:K3730)+1,0)</f>
        <v>0</v>
      </c>
      <c r="L3731" t="s">
        <v>914</v>
      </c>
      <c r="M3731" t="s">
        <v>913</v>
      </c>
      <c r="Z3731" s="32" t="str">
        <f>IFERROR(VLOOKUP(ROWS($Z$2:Z3731),K3731:$L$6000,2,0),"")</f>
        <v/>
      </c>
      <c r="AA3731" t="str">
        <f>IFERROR(VLOOKUP(ROWS($AA$2:AA3731),K3731:$M$6000,3,0),"")</f>
        <v/>
      </c>
    </row>
    <row r="3732" spans="11:27" customFormat="1">
      <c r="K3732">
        <f>IF(ISNUMBER(SEARCH($A$3,L3732)),MAX($K$1:K3731)+1,0)</f>
        <v>0</v>
      </c>
      <c r="L3732" t="s">
        <v>912</v>
      </c>
      <c r="M3732" t="s">
        <v>911</v>
      </c>
      <c r="Z3732" s="32" t="str">
        <f>IFERROR(VLOOKUP(ROWS($Z$2:Z3732),K3732:$L$6000,2,0),"")</f>
        <v/>
      </c>
      <c r="AA3732" t="str">
        <f>IFERROR(VLOOKUP(ROWS($AA$2:AA3732),K3732:$M$6000,3,0),"")</f>
        <v/>
      </c>
    </row>
    <row r="3733" spans="11:27" customFormat="1">
      <c r="K3733">
        <f>IF(ISNUMBER(SEARCH($A$3,L3733)),MAX($K$1:K3732)+1,0)</f>
        <v>0</v>
      </c>
      <c r="L3733" t="s">
        <v>910</v>
      </c>
      <c r="M3733" t="s">
        <v>909</v>
      </c>
      <c r="Z3733" s="32" t="str">
        <f>IFERROR(VLOOKUP(ROWS($Z$2:Z3733),K3733:$L$6000,2,0),"")</f>
        <v/>
      </c>
      <c r="AA3733" t="str">
        <f>IFERROR(VLOOKUP(ROWS($AA$2:AA3733),K3733:$M$6000,3,0),"")</f>
        <v/>
      </c>
    </row>
    <row r="3734" spans="11:27" customFormat="1">
      <c r="K3734">
        <f>IF(ISNUMBER(SEARCH($A$3,L3734)),MAX($K$1:K3733)+1,0)</f>
        <v>0</v>
      </c>
      <c r="L3734" t="s">
        <v>908</v>
      </c>
      <c r="M3734" t="s">
        <v>907</v>
      </c>
      <c r="Z3734" s="32" t="str">
        <f>IFERROR(VLOOKUP(ROWS($Z$2:Z3734),K3734:$L$6000,2,0),"")</f>
        <v/>
      </c>
      <c r="AA3734" t="str">
        <f>IFERROR(VLOOKUP(ROWS($AA$2:AA3734),K3734:$M$6000,3,0),"")</f>
        <v/>
      </c>
    </row>
    <row r="3735" spans="11:27" customFormat="1">
      <c r="K3735">
        <f>IF(ISNUMBER(SEARCH($A$3,L3735)),MAX($K$1:K3734)+1,0)</f>
        <v>0</v>
      </c>
      <c r="L3735" t="s">
        <v>906</v>
      </c>
      <c r="M3735" t="s">
        <v>905</v>
      </c>
      <c r="Z3735" s="32" t="str">
        <f>IFERROR(VLOOKUP(ROWS($Z$2:Z3735),K3735:$L$6000,2,0),"")</f>
        <v/>
      </c>
      <c r="AA3735" t="str">
        <f>IFERROR(VLOOKUP(ROWS($AA$2:AA3735),K3735:$M$6000,3,0),"")</f>
        <v/>
      </c>
    </row>
    <row r="3736" spans="11:27" customFormat="1">
      <c r="K3736">
        <f>IF(ISNUMBER(SEARCH($A$3,L3736)),MAX($K$1:K3735)+1,0)</f>
        <v>0</v>
      </c>
      <c r="L3736" t="s">
        <v>903</v>
      </c>
      <c r="M3736" t="s">
        <v>904</v>
      </c>
      <c r="Z3736" s="32" t="str">
        <f>IFERROR(VLOOKUP(ROWS($Z$2:Z3736),K3736:$L$6000,2,0),"")</f>
        <v/>
      </c>
      <c r="AA3736" t="str">
        <f>IFERROR(VLOOKUP(ROWS($AA$2:AA3736),K3736:$M$6000,3,0),"")</f>
        <v/>
      </c>
    </row>
    <row r="3737" spans="11:27" customFormat="1">
      <c r="K3737">
        <f>IF(ISNUMBER(SEARCH($A$3,L3737)),MAX($K$1:K3736)+1,0)</f>
        <v>0</v>
      </c>
      <c r="L3737" t="s">
        <v>903</v>
      </c>
      <c r="M3737" t="s">
        <v>902</v>
      </c>
      <c r="Z3737" s="32" t="str">
        <f>IFERROR(VLOOKUP(ROWS($Z$2:Z3737),K3737:$L$6000,2,0),"")</f>
        <v/>
      </c>
      <c r="AA3737" t="str">
        <f>IFERROR(VLOOKUP(ROWS($AA$2:AA3737),K3737:$M$6000,3,0),"")</f>
        <v/>
      </c>
    </row>
    <row r="3738" spans="11:27" customFormat="1">
      <c r="K3738">
        <f>IF(ISNUMBER(SEARCH($A$3,L3738)),MAX($K$1:K3737)+1,0)</f>
        <v>0</v>
      </c>
      <c r="L3738" t="s">
        <v>901</v>
      </c>
      <c r="M3738" t="s">
        <v>900</v>
      </c>
      <c r="Z3738" s="32" t="str">
        <f>IFERROR(VLOOKUP(ROWS($Z$2:Z3738),K3738:$L$6000,2,0),"")</f>
        <v/>
      </c>
      <c r="AA3738" t="str">
        <f>IFERROR(VLOOKUP(ROWS($AA$2:AA3738),K3738:$M$6000,3,0),"")</f>
        <v/>
      </c>
    </row>
    <row r="3739" spans="11:27" customFormat="1">
      <c r="K3739">
        <f>IF(ISNUMBER(SEARCH($A$3,L3739)),MAX($K$1:K3738)+1,0)</f>
        <v>0</v>
      </c>
      <c r="L3739" t="s">
        <v>898</v>
      </c>
      <c r="M3739" t="s">
        <v>899</v>
      </c>
      <c r="Z3739" s="32" t="str">
        <f>IFERROR(VLOOKUP(ROWS($Z$2:Z3739),K3739:$L$6000,2,0),"")</f>
        <v/>
      </c>
      <c r="AA3739" t="str">
        <f>IFERROR(VLOOKUP(ROWS($AA$2:AA3739),K3739:$M$6000,3,0),"")</f>
        <v/>
      </c>
    </row>
    <row r="3740" spans="11:27" customFormat="1">
      <c r="K3740">
        <f>IF(ISNUMBER(SEARCH($A$3,L3740)),MAX($K$1:K3739)+1,0)</f>
        <v>0</v>
      </c>
      <c r="L3740" t="s">
        <v>898</v>
      </c>
      <c r="M3740" t="s">
        <v>897</v>
      </c>
      <c r="Z3740" s="32" t="str">
        <f>IFERROR(VLOOKUP(ROWS($Z$2:Z3740),K3740:$L$6000,2,0),"")</f>
        <v/>
      </c>
      <c r="AA3740" t="str">
        <f>IFERROR(VLOOKUP(ROWS($AA$2:AA3740),K3740:$M$6000,3,0),"")</f>
        <v/>
      </c>
    </row>
    <row r="3741" spans="11:27" customFormat="1">
      <c r="K3741">
        <f>IF(ISNUMBER(SEARCH($A$3,L3741)),MAX($K$1:K3740)+1,0)</f>
        <v>0</v>
      </c>
      <c r="L3741" t="s">
        <v>895</v>
      </c>
      <c r="M3741" t="s">
        <v>896</v>
      </c>
      <c r="Z3741" s="32" t="str">
        <f>IFERROR(VLOOKUP(ROWS($Z$2:Z3741),K3741:$L$6000,2,0),"")</f>
        <v/>
      </c>
      <c r="AA3741" t="str">
        <f>IFERROR(VLOOKUP(ROWS($AA$2:AA3741),K3741:$M$6000,3,0),"")</f>
        <v/>
      </c>
    </row>
    <row r="3742" spans="11:27" customFormat="1">
      <c r="K3742">
        <f>IF(ISNUMBER(SEARCH($A$3,L3742)),MAX($K$1:K3741)+1,0)</f>
        <v>0</v>
      </c>
      <c r="L3742" t="s">
        <v>895</v>
      </c>
      <c r="M3742" t="s">
        <v>894</v>
      </c>
      <c r="Z3742" s="32" t="str">
        <f>IFERROR(VLOOKUP(ROWS($Z$2:Z3742),K3742:$L$6000,2,0),"")</f>
        <v/>
      </c>
      <c r="AA3742" t="str">
        <f>IFERROR(VLOOKUP(ROWS($AA$2:AA3742),K3742:$M$6000,3,0),"")</f>
        <v/>
      </c>
    </row>
    <row r="3743" spans="11:27" customFormat="1">
      <c r="K3743">
        <f>IF(ISNUMBER(SEARCH($A$3,L3743)),MAX($K$1:K3742)+1,0)</f>
        <v>0</v>
      </c>
      <c r="L3743" t="s">
        <v>892</v>
      </c>
      <c r="M3743" t="s">
        <v>893</v>
      </c>
      <c r="Z3743" s="32" t="str">
        <f>IFERROR(VLOOKUP(ROWS($Z$2:Z3743),K3743:$L$6000,2,0),"")</f>
        <v/>
      </c>
      <c r="AA3743" t="str">
        <f>IFERROR(VLOOKUP(ROWS($AA$2:AA3743),K3743:$M$6000,3,0),"")</f>
        <v/>
      </c>
    </row>
    <row r="3744" spans="11:27" customFormat="1">
      <c r="K3744">
        <f>IF(ISNUMBER(SEARCH($A$3,L3744)),MAX($K$1:K3743)+1,0)</f>
        <v>0</v>
      </c>
      <c r="L3744" t="s">
        <v>892</v>
      </c>
      <c r="M3744" t="s">
        <v>891</v>
      </c>
      <c r="Z3744" s="32" t="str">
        <f>IFERROR(VLOOKUP(ROWS($Z$2:Z3744),K3744:$L$6000,2,0),"")</f>
        <v/>
      </c>
      <c r="AA3744" t="str">
        <f>IFERROR(VLOOKUP(ROWS($AA$2:AA3744),K3744:$M$6000,3,0),"")</f>
        <v/>
      </c>
    </row>
    <row r="3745" spans="11:27" customFormat="1">
      <c r="K3745">
        <f>IF(ISNUMBER(SEARCH($A$3,L3745)),MAX($K$1:K3744)+1,0)</f>
        <v>0</v>
      </c>
      <c r="L3745" t="s">
        <v>890</v>
      </c>
      <c r="M3745" t="s">
        <v>889</v>
      </c>
      <c r="Z3745" s="32" t="str">
        <f>IFERROR(VLOOKUP(ROWS($Z$2:Z3745),K3745:$L$6000,2,0),"")</f>
        <v/>
      </c>
      <c r="AA3745" t="str">
        <f>IFERROR(VLOOKUP(ROWS($AA$2:AA3745),K3745:$M$6000,3,0),"")</f>
        <v/>
      </c>
    </row>
    <row r="3746" spans="11:27" customFormat="1">
      <c r="K3746">
        <f>IF(ISNUMBER(SEARCH($A$3,L3746)),MAX($K$1:K3745)+1,0)</f>
        <v>0</v>
      </c>
      <c r="L3746" t="s">
        <v>887</v>
      </c>
      <c r="M3746" t="s">
        <v>888</v>
      </c>
      <c r="Z3746" s="32" t="str">
        <f>IFERROR(VLOOKUP(ROWS($Z$2:Z3746),K3746:$L$6000,2,0),"")</f>
        <v/>
      </c>
      <c r="AA3746" t="str">
        <f>IFERROR(VLOOKUP(ROWS($AA$2:AA3746),K3746:$M$6000,3,0),"")</f>
        <v/>
      </c>
    </row>
    <row r="3747" spans="11:27" customFormat="1">
      <c r="K3747">
        <f>IF(ISNUMBER(SEARCH($A$3,L3747)),MAX($K$1:K3746)+1,0)</f>
        <v>0</v>
      </c>
      <c r="L3747" t="s">
        <v>887</v>
      </c>
      <c r="M3747" t="s">
        <v>886</v>
      </c>
      <c r="Z3747" s="32" t="str">
        <f>IFERROR(VLOOKUP(ROWS($Z$2:Z3747),K3747:$L$6000,2,0),"")</f>
        <v/>
      </c>
      <c r="AA3747" t="str">
        <f>IFERROR(VLOOKUP(ROWS($AA$2:AA3747),K3747:$M$6000,3,0),"")</f>
        <v/>
      </c>
    </row>
    <row r="3748" spans="11:27" customFormat="1">
      <c r="K3748">
        <f>IF(ISNUMBER(SEARCH($A$3,L3748)),MAX($K$1:K3747)+1,0)</f>
        <v>0</v>
      </c>
      <c r="L3748" t="s">
        <v>885</v>
      </c>
      <c r="M3748" t="s">
        <v>884</v>
      </c>
      <c r="Z3748" s="32" t="str">
        <f>IFERROR(VLOOKUP(ROWS($Z$2:Z3748),K3748:$L$6000,2,0),"")</f>
        <v/>
      </c>
      <c r="AA3748" t="str">
        <f>IFERROR(VLOOKUP(ROWS($AA$2:AA3748),K3748:$M$6000,3,0),"")</f>
        <v/>
      </c>
    </row>
    <row r="3749" spans="11:27" customFormat="1">
      <c r="K3749">
        <f>IF(ISNUMBER(SEARCH($A$3,L3749)),MAX($K$1:K3748)+1,0)</f>
        <v>0</v>
      </c>
      <c r="L3749" t="s">
        <v>883</v>
      </c>
      <c r="M3749" t="s">
        <v>882</v>
      </c>
      <c r="Z3749" s="32" t="str">
        <f>IFERROR(VLOOKUP(ROWS($Z$2:Z3749),K3749:$L$6000,2,0),"")</f>
        <v/>
      </c>
      <c r="AA3749" t="str">
        <f>IFERROR(VLOOKUP(ROWS($AA$2:AA3749),K3749:$M$6000,3,0),"")</f>
        <v/>
      </c>
    </row>
    <row r="3750" spans="11:27" customFormat="1">
      <c r="K3750">
        <f>IF(ISNUMBER(SEARCH($A$3,L3750)),MAX($K$1:K3749)+1,0)</f>
        <v>0</v>
      </c>
      <c r="L3750" t="s">
        <v>881</v>
      </c>
      <c r="M3750" t="s">
        <v>880</v>
      </c>
      <c r="Z3750" s="32" t="str">
        <f>IFERROR(VLOOKUP(ROWS($Z$2:Z3750),K3750:$L$6000,2,0),"")</f>
        <v/>
      </c>
      <c r="AA3750" t="str">
        <f>IFERROR(VLOOKUP(ROWS($AA$2:AA3750),K3750:$M$6000,3,0),"")</f>
        <v/>
      </c>
    </row>
    <row r="3751" spans="11:27" customFormat="1">
      <c r="K3751">
        <f>IF(ISNUMBER(SEARCH($A$3,L3751)),MAX($K$1:K3750)+1,0)</f>
        <v>0</v>
      </c>
      <c r="L3751" t="s">
        <v>879</v>
      </c>
      <c r="M3751" t="s">
        <v>878</v>
      </c>
      <c r="Z3751" s="32" t="str">
        <f>IFERROR(VLOOKUP(ROWS($Z$2:Z3751),K3751:$L$6000,2,0),"")</f>
        <v/>
      </c>
      <c r="AA3751" t="str">
        <f>IFERROR(VLOOKUP(ROWS($AA$2:AA3751),K3751:$M$6000,3,0),"")</f>
        <v/>
      </c>
    </row>
    <row r="3752" spans="11:27" customFormat="1">
      <c r="K3752">
        <f>IF(ISNUMBER(SEARCH($A$3,L3752)),MAX($K$1:K3751)+1,0)</f>
        <v>0</v>
      </c>
      <c r="L3752" t="s">
        <v>877</v>
      </c>
      <c r="M3752" t="s">
        <v>876</v>
      </c>
      <c r="Z3752" s="32" t="str">
        <f>IFERROR(VLOOKUP(ROWS($Z$2:Z3752),K3752:$L$6000,2,0),"")</f>
        <v/>
      </c>
      <c r="AA3752" t="str">
        <f>IFERROR(VLOOKUP(ROWS($AA$2:AA3752),K3752:$M$6000,3,0),"")</f>
        <v/>
      </c>
    </row>
    <row r="3753" spans="11:27" customFormat="1">
      <c r="K3753">
        <f>IF(ISNUMBER(SEARCH($A$3,L3753)),MAX($K$1:K3752)+1,0)</f>
        <v>0</v>
      </c>
      <c r="L3753" t="s">
        <v>874</v>
      </c>
      <c r="M3753" t="s">
        <v>875</v>
      </c>
      <c r="Z3753" s="32" t="str">
        <f>IFERROR(VLOOKUP(ROWS($Z$2:Z3753),K3753:$L$6000,2,0),"")</f>
        <v/>
      </c>
      <c r="AA3753" t="str">
        <f>IFERROR(VLOOKUP(ROWS($AA$2:AA3753),K3753:$M$6000,3,0),"")</f>
        <v/>
      </c>
    </row>
    <row r="3754" spans="11:27" customFormat="1">
      <c r="K3754">
        <f>IF(ISNUMBER(SEARCH($A$3,L3754)),MAX($K$1:K3753)+1,0)</f>
        <v>0</v>
      </c>
      <c r="L3754" t="s">
        <v>874</v>
      </c>
      <c r="M3754" t="s">
        <v>873</v>
      </c>
      <c r="Z3754" s="32" t="str">
        <f>IFERROR(VLOOKUP(ROWS($Z$2:Z3754),K3754:$L$6000,2,0),"")</f>
        <v/>
      </c>
      <c r="AA3754" t="str">
        <f>IFERROR(VLOOKUP(ROWS($AA$2:AA3754),K3754:$M$6000,3,0),"")</f>
        <v/>
      </c>
    </row>
    <row r="3755" spans="11:27" customFormat="1">
      <c r="K3755">
        <f>IF(ISNUMBER(SEARCH($A$3,L3755)),MAX($K$1:K3754)+1,0)</f>
        <v>0</v>
      </c>
      <c r="L3755" t="s">
        <v>872</v>
      </c>
      <c r="M3755" t="s">
        <v>871</v>
      </c>
      <c r="Z3755" s="32" t="str">
        <f>IFERROR(VLOOKUP(ROWS($Z$2:Z3755),K3755:$L$6000,2,0),"")</f>
        <v/>
      </c>
      <c r="AA3755" t="str">
        <f>IFERROR(VLOOKUP(ROWS($AA$2:AA3755),K3755:$M$6000,3,0),"")</f>
        <v/>
      </c>
    </row>
    <row r="3756" spans="11:27" customFormat="1">
      <c r="K3756">
        <f>IF(ISNUMBER(SEARCH($A$3,L3756)),MAX($K$1:K3755)+1,0)</f>
        <v>0</v>
      </c>
      <c r="L3756" t="s">
        <v>870</v>
      </c>
      <c r="M3756" t="s">
        <v>869</v>
      </c>
      <c r="Z3756" s="32" t="str">
        <f>IFERROR(VLOOKUP(ROWS($Z$2:Z3756),K3756:$L$6000,2,0),"")</f>
        <v/>
      </c>
      <c r="AA3756" t="str">
        <f>IFERROR(VLOOKUP(ROWS($AA$2:AA3756),K3756:$M$6000,3,0),"")</f>
        <v/>
      </c>
    </row>
    <row r="3757" spans="11:27" customFormat="1">
      <c r="K3757">
        <f>IF(ISNUMBER(SEARCH($A$3,L3757)),MAX($K$1:K3756)+1,0)</f>
        <v>0</v>
      </c>
      <c r="L3757" t="s">
        <v>868</v>
      </c>
      <c r="M3757" t="s">
        <v>867</v>
      </c>
      <c r="Z3757" s="32" t="str">
        <f>IFERROR(VLOOKUP(ROWS($Z$2:Z3757),K3757:$L$6000,2,0),"")</f>
        <v/>
      </c>
      <c r="AA3757" t="str">
        <f>IFERROR(VLOOKUP(ROWS($AA$2:AA3757),K3757:$M$6000,3,0),"")</f>
        <v/>
      </c>
    </row>
    <row r="3758" spans="11:27" customFormat="1">
      <c r="K3758">
        <f>IF(ISNUMBER(SEARCH($A$3,L3758)),MAX($K$1:K3757)+1,0)</f>
        <v>0</v>
      </c>
      <c r="L3758" t="s">
        <v>866</v>
      </c>
      <c r="M3758" t="s">
        <v>865</v>
      </c>
      <c r="Z3758" s="32" t="str">
        <f>IFERROR(VLOOKUP(ROWS($Z$2:Z3758),K3758:$L$6000,2,0),"")</f>
        <v/>
      </c>
      <c r="AA3758" t="str">
        <f>IFERROR(VLOOKUP(ROWS($AA$2:AA3758),K3758:$M$6000,3,0),"")</f>
        <v/>
      </c>
    </row>
    <row r="3759" spans="11:27" customFormat="1">
      <c r="K3759">
        <f>IF(ISNUMBER(SEARCH($A$3,L3759)),MAX($K$1:K3758)+1,0)</f>
        <v>0</v>
      </c>
      <c r="L3759" t="s">
        <v>863</v>
      </c>
      <c r="M3759" t="s">
        <v>864</v>
      </c>
      <c r="Z3759" s="32" t="str">
        <f>IFERROR(VLOOKUP(ROWS($Z$2:Z3759),K3759:$L$6000,2,0),"")</f>
        <v/>
      </c>
      <c r="AA3759" t="str">
        <f>IFERROR(VLOOKUP(ROWS($AA$2:AA3759),K3759:$M$6000,3,0),"")</f>
        <v/>
      </c>
    </row>
    <row r="3760" spans="11:27" customFormat="1">
      <c r="K3760">
        <f>IF(ISNUMBER(SEARCH($A$3,L3760)),MAX($K$1:K3759)+1,0)</f>
        <v>0</v>
      </c>
      <c r="L3760" t="s">
        <v>863</v>
      </c>
      <c r="M3760" t="s">
        <v>862</v>
      </c>
      <c r="Z3760" s="32" t="str">
        <f>IFERROR(VLOOKUP(ROWS($Z$2:Z3760),K3760:$L$6000,2,0),"")</f>
        <v/>
      </c>
      <c r="AA3760" t="str">
        <f>IFERROR(VLOOKUP(ROWS($AA$2:AA3760),K3760:$M$6000,3,0),"")</f>
        <v/>
      </c>
    </row>
    <row r="3761" spans="11:27" customFormat="1">
      <c r="K3761">
        <f>IF(ISNUMBER(SEARCH($A$3,L3761)),MAX($K$1:K3760)+1,0)</f>
        <v>0</v>
      </c>
      <c r="L3761" t="s">
        <v>860</v>
      </c>
      <c r="M3761" t="s">
        <v>861</v>
      </c>
      <c r="Z3761" s="32" t="str">
        <f>IFERROR(VLOOKUP(ROWS($Z$2:Z3761),K3761:$L$6000,2,0),"")</f>
        <v/>
      </c>
      <c r="AA3761" t="str">
        <f>IFERROR(VLOOKUP(ROWS($AA$2:AA3761),K3761:$M$6000,3,0),"")</f>
        <v/>
      </c>
    </row>
    <row r="3762" spans="11:27" customFormat="1">
      <c r="K3762">
        <f>IF(ISNUMBER(SEARCH($A$3,L3762)),MAX($K$1:K3761)+1,0)</f>
        <v>0</v>
      </c>
      <c r="L3762" t="s">
        <v>860</v>
      </c>
      <c r="M3762" t="s">
        <v>859</v>
      </c>
      <c r="Z3762" s="32" t="str">
        <f>IFERROR(VLOOKUP(ROWS($Z$2:Z3762),K3762:$L$6000,2,0),"")</f>
        <v/>
      </c>
      <c r="AA3762" t="str">
        <f>IFERROR(VLOOKUP(ROWS($AA$2:AA3762),K3762:$M$6000,3,0),"")</f>
        <v/>
      </c>
    </row>
    <row r="3763" spans="11:27" customFormat="1">
      <c r="K3763">
        <f>IF(ISNUMBER(SEARCH($A$3,L3763)),MAX($K$1:K3762)+1,0)</f>
        <v>0</v>
      </c>
      <c r="L3763" t="s">
        <v>858</v>
      </c>
      <c r="M3763" t="s">
        <v>857</v>
      </c>
      <c r="Z3763" s="32" t="str">
        <f>IFERROR(VLOOKUP(ROWS($Z$2:Z3763),K3763:$L$6000,2,0),"")</f>
        <v/>
      </c>
      <c r="AA3763" t="str">
        <f>IFERROR(VLOOKUP(ROWS($AA$2:AA3763),K3763:$M$6000,3,0),"")</f>
        <v/>
      </c>
    </row>
    <row r="3764" spans="11:27" customFormat="1">
      <c r="K3764">
        <f>IF(ISNUMBER(SEARCH($A$3,L3764)),MAX($K$1:K3763)+1,0)</f>
        <v>0</v>
      </c>
      <c r="L3764" t="s">
        <v>856</v>
      </c>
      <c r="M3764" t="s">
        <v>855</v>
      </c>
      <c r="Z3764" s="32" t="str">
        <f>IFERROR(VLOOKUP(ROWS($Z$2:Z3764),K3764:$L$6000,2,0),"")</f>
        <v/>
      </c>
      <c r="AA3764" t="str">
        <f>IFERROR(VLOOKUP(ROWS($AA$2:AA3764),K3764:$M$6000,3,0),"")</f>
        <v/>
      </c>
    </row>
    <row r="3765" spans="11:27" customFormat="1">
      <c r="K3765">
        <f>IF(ISNUMBER(SEARCH($A$3,L3765)),MAX($K$1:K3764)+1,0)</f>
        <v>0</v>
      </c>
      <c r="L3765" t="s">
        <v>853</v>
      </c>
      <c r="M3765" t="s">
        <v>854</v>
      </c>
      <c r="Z3765" s="32" t="str">
        <f>IFERROR(VLOOKUP(ROWS($Z$2:Z3765),K3765:$L$6000,2,0),"")</f>
        <v/>
      </c>
      <c r="AA3765" t="str">
        <f>IFERROR(VLOOKUP(ROWS($AA$2:AA3765),K3765:$M$6000,3,0),"")</f>
        <v/>
      </c>
    </row>
    <row r="3766" spans="11:27" customFormat="1">
      <c r="K3766">
        <f>IF(ISNUMBER(SEARCH($A$3,L3766)),MAX($K$1:K3765)+1,0)</f>
        <v>0</v>
      </c>
      <c r="L3766" t="s">
        <v>853</v>
      </c>
      <c r="M3766" t="s">
        <v>852</v>
      </c>
      <c r="Z3766" s="32" t="str">
        <f>IFERROR(VLOOKUP(ROWS($Z$2:Z3766),K3766:$L$6000,2,0),"")</f>
        <v/>
      </c>
      <c r="AA3766" t="str">
        <f>IFERROR(VLOOKUP(ROWS($AA$2:AA3766),K3766:$M$6000,3,0),"")</f>
        <v/>
      </c>
    </row>
    <row r="3767" spans="11:27" customFormat="1">
      <c r="K3767">
        <f>IF(ISNUMBER(SEARCH($A$3,L3767)),MAX($K$1:K3766)+1,0)</f>
        <v>0</v>
      </c>
      <c r="L3767" t="s">
        <v>851</v>
      </c>
      <c r="M3767" t="s">
        <v>850</v>
      </c>
      <c r="Z3767" s="32" t="str">
        <f>IFERROR(VLOOKUP(ROWS($Z$2:Z3767),K3767:$L$6000,2,0),"")</f>
        <v/>
      </c>
      <c r="AA3767" t="str">
        <f>IFERROR(VLOOKUP(ROWS($AA$2:AA3767),K3767:$M$6000,3,0),"")</f>
        <v/>
      </c>
    </row>
    <row r="3768" spans="11:27" customFormat="1">
      <c r="K3768">
        <f>IF(ISNUMBER(SEARCH($A$3,L3768)),MAX($K$1:K3767)+1,0)</f>
        <v>0</v>
      </c>
      <c r="L3768" t="s">
        <v>849</v>
      </c>
      <c r="M3768" t="s">
        <v>848</v>
      </c>
      <c r="Z3768" s="32" t="str">
        <f>IFERROR(VLOOKUP(ROWS($Z$2:Z3768),K3768:$L$6000,2,0),"")</f>
        <v/>
      </c>
      <c r="AA3768" t="str">
        <f>IFERROR(VLOOKUP(ROWS($AA$2:AA3768),K3768:$M$6000,3,0),"")</f>
        <v/>
      </c>
    </row>
    <row r="3769" spans="11:27" customFormat="1">
      <c r="K3769">
        <f>IF(ISNUMBER(SEARCH($A$3,L3769)),MAX($K$1:K3768)+1,0)</f>
        <v>0</v>
      </c>
      <c r="L3769" t="s">
        <v>847</v>
      </c>
      <c r="M3769" t="s">
        <v>846</v>
      </c>
      <c r="Z3769" s="32" t="str">
        <f>IFERROR(VLOOKUP(ROWS($Z$2:Z3769),K3769:$L$6000,2,0),"")</f>
        <v/>
      </c>
      <c r="AA3769" t="str">
        <f>IFERROR(VLOOKUP(ROWS($AA$2:AA3769),K3769:$M$6000,3,0),"")</f>
        <v/>
      </c>
    </row>
    <row r="3770" spans="11:27" customFormat="1">
      <c r="K3770">
        <f>IF(ISNUMBER(SEARCH($A$3,L3770)),MAX($K$1:K3769)+1,0)</f>
        <v>0</v>
      </c>
      <c r="L3770" t="s">
        <v>844</v>
      </c>
      <c r="M3770" t="s">
        <v>845</v>
      </c>
      <c r="Z3770" s="32" t="str">
        <f>IFERROR(VLOOKUP(ROWS($Z$2:Z3770),K3770:$L$6000,2,0),"")</f>
        <v/>
      </c>
      <c r="AA3770" t="str">
        <f>IFERROR(VLOOKUP(ROWS($AA$2:AA3770),K3770:$M$6000,3,0),"")</f>
        <v/>
      </c>
    </row>
    <row r="3771" spans="11:27" customFormat="1">
      <c r="K3771">
        <f>IF(ISNUMBER(SEARCH($A$3,L3771)),MAX($K$1:K3770)+1,0)</f>
        <v>0</v>
      </c>
      <c r="L3771" t="s">
        <v>844</v>
      </c>
      <c r="M3771" t="s">
        <v>843</v>
      </c>
      <c r="Z3771" s="32" t="str">
        <f>IFERROR(VLOOKUP(ROWS($Z$2:Z3771),K3771:$L$6000,2,0),"")</f>
        <v/>
      </c>
      <c r="AA3771" t="str">
        <f>IFERROR(VLOOKUP(ROWS($AA$2:AA3771),K3771:$M$6000,3,0),"")</f>
        <v/>
      </c>
    </row>
    <row r="3772" spans="11:27" customFormat="1">
      <c r="K3772">
        <f>IF(ISNUMBER(SEARCH($A$3,L3772)),MAX($K$1:K3771)+1,0)</f>
        <v>0</v>
      </c>
      <c r="L3772" t="s">
        <v>841</v>
      </c>
      <c r="M3772" t="s">
        <v>842</v>
      </c>
      <c r="Z3772" s="32" t="str">
        <f>IFERROR(VLOOKUP(ROWS($Z$2:Z3772),K3772:$L$6000,2,0),"")</f>
        <v/>
      </c>
      <c r="AA3772" t="str">
        <f>IFERROR(VLOOKUP(ROWS($AA$2:AA3772),K3772:$M$6000,3,0),"")</f>
        <v/>
      </c>
    </row>
    <row r="3773" spans="11:27" customFormat="1">
      <c r="K3773">
        <f>IF(ISNUMBER(SEARCH($A$3,L3773)),MAX($K$1:K3772)+1,0)</f>
        <v>0</v>
      </c>
      <c r="L3773" t="s">
        <v>841</v>
      </c>
      <c r="M3773" t="s">
        <v>840</v>
      </c>
      <c r="Z3773" s="32" t="str">
        <f>IFERROR(VLOOKUP(ROWS($Z$2:Z3773),K3773:$L$6000,2,0),"")</f>
        <v/>
      </c>
      <c r="AA3773" t="str">
        <f>IFERROR(VLOOKUP(ROWS($AA$2:AA3773),K3773:$M$6000,3,0),"")</f>
        <v/>
      </c>
    </row>
    <row r="3774" spans="11:27" customFormat="1">
      <c r="K3774">
        <f>IF(ISNUMBER(SEARCH($A$3,L3774)),MAX($K$1:K3773)+1,0)</f>
        <v>0</v>
      </c>
      <c r="L3774" t="s">
        <v>839</v>
      </c>
      <c r="M3774" t="s">
        <v>838</v>
      </c>
      <c r="Z3774" s="32" t="str">
        <f>IFERROR(VLOOKUP(ROWS($Z$2:Z3774),K3774:$L$6000,2,0),"")</f>
        <v/>
      </c>
      <c r="AA3774" t="str">
        <f>IFERROR(VLOOKUP(ROWS($AA$2:AA3774),K3774:$M$6000,3,0),"")</f>
        <v/>
      </c>
    </row>
    <row r="3775" spans="11:27" customFormat="1">
      <c r="K3775">
        <f>IF(ISNUMBER(SEARCH($A$3,L3775)),MAX($K$1:K3774)+1,0)</f>
        <v>0</v>
      </c>
      <c r="L3775" t="s">
        <v>836</v>
      </c>
      <c r="M3775" t="s">
        <v>837</v>
      </c>
      <c r="Z3775" s="32" t="str">
        <f>IFERROR(VLOOKUP(ROWS($Z$2:Z3775),K3775:$L$6000,2,0),"")</f>
        <v/>
      </c>
      <c r="AA3775" t="str">
        <f>IFERROR(VLOOKUP(ROWS($AA$2:AA3775),K3775:$M$6000,3,0),"")</f>
        <v/>
      </c>
    </row>
    <row r="3776" spans="11:27" customFormat="1">
      <c r="K3776">
        <f>IF(ISNUMBER(SEARCH($A$3,L3776)),MAX($K$1:K3775)+1,0)</f>
        <v>0</v>
      </c>
      <c r="L3776" t="s">
        <v>836</v>
      </c>
      <c r="M3776" t="s">
        <v>835</v>
      </c>
      <c r="Z3776" s="32" t="str">
        <f>IFERROR(VLOOKUP(ROWS($Z$2:Z3776),K3776:$L$6000,2,0),"")</f>
        <v/>
      </c>
      <c r="AA3776" t="str">
        <f>IFERROR(VLOOKUP(ROWS($AA$2:AA3776),K3776:$M$6000,3,0),"")</f>
        <v/>
      </c>
    </row>
    <row r="3777" spans="11:27" customFormat="1">
      <c r="K3777">
        <f>IF(ISNUMBER(SEARCH($A$3,L3777)),MAX($K$1:K3776)+1,0)</f>
        <v>0</v>
      </c>
      <c r="L3777" t="s">
        <v>834</v>
      </c>
      <c r="M3777" t="s">
        <v>833</v>
      </c>
      <c r="Z3777" s="32" t="str">
        <f>IFERROR(VLOOKUP(ROWS($Z$2:Z3777),K3777:$L$6000,2,0),"")</f>
        <v/>
      </c>
      <c r="AA3777" t="str">
        <f>IFERROR(VLOOKUP(ROWS($AA$2:AA3777),K3777:$M$6000,3,0),"")</f>
        <v/>
      </c>
    </row>
    <row r="3778" spans="11:27" customFormat="1">
      <c r="K3778">
        <f>IF(ISNUMBER(SEARCH($A$3,L3778)),MAX($K$1:K3777)+1,0)</f>
        <v>0</v>
      </c>
      <c r="L3778" t="s">
        <v>832</v>
      </c>
      <c r="M3778" t="s">
        <v>831</v>
      </c>
      <c r="Z3778" s="32" t="str">
        <f>IFERROR(VLOOKUP(ROWS($Z$2:Z3778),K3778:$L$6000,2,0),"")</f>
        <v/>
      </c>
      <c r="AA3778" t="str">
        <f>IFERROR(VLOOKUP(ROWS($AA$2:AA3778),K3778:$M$6000,3,0),"")</f>
        <v/>
      </c>
    </row>
    <row r="3779" spans="11:27" customFormat="1">
      <c r="K3779">
        <f>IF(ISNUMBER(SEARCH($A$3,L3779)),MAX($K$1:K3778)+1,0)</f>
        <v>0</v>
      </c>
      <c r="L3779" t="s">
        <v>830</v>
      </c>
      <c r="M3779" t="s">
        <v>829</v>
      </c>
      <c r="Z3779" s="32" t="str">
        <f>IFERROR(VLOOKUP(ROWS($Z$2:Z3779),K3779:$L$6000,2,0),"")</f>
        <v/>
      </c>
      <c r="AA3779" t="str">
        <f>IFERROR(VLOOKUP(ROWS($AA$2:AA3779),K3779:$M$6000,3,0),"")</f>
        <v/>
      </c>
    </row>
    <row r="3780" spans="11:27" customFormat="1">
      <c r="K3780">
        <f>IF(ISNUMBER(SEARCH($A$3,L3780)),MAX($K$1:K3779)+1,0)</f>
        <v>0</v>
      </c>
      <c r="L3780" t="s">
        <v>828</v>
      </c>
      <c r="M3780" t="s">
        <v>827</v>
      </c>
      <c r="Z3780" s="32" t="str">
        <f>IFERROR(VLOOKUP(ROWS($Z$2:Z3780),K3780:$L$6000,2,0),"")</f>
        <v/>
      </c>
      <c r="AA3780" t="str">
        <f>IFERROR(VLOOKUP(ROWS($AA$2:AA3780),K3780:$M$6000,3,0),"")</f>
        <v/>
      </c>
    </row>
    <row r="3781" spans="11:27" customFormat="1">
      <c r="K3781">
        <f>IF(ISNUMBER(SEARCH($A$3,L3781)),MAX($K$1:K3780)+1,0)</f>
        <v>0</v>
      </c>
      <c r="L3781" t="s">
        <v>826</v>
      </c>
      <c r="M3781" t="s">
        <v>825</v>
      </c>
      <c r="Z3781" s="32" t="str">
        <f>IFERROR(VLOOKUP(ROWS($Z$2:Z3781),K3781:$L$6000,2,0),"")</f>
        <v/>
      </c>
      <c r="AA3781" t="str">
        <f>IFERROR(VLOOKUP(ROWS($AA$2:AA3781),K3781:$M$6000,3,0),"")</f>
        <v/>
      </c>
    </row>
    <row r="3782" spans="11:27" customFormat="1">
      <c r="K3782">
        <f>IF(ISNUMBER(SEARCH($A$3,L3782)),MAX($K$1:K3781)+1,0)</f>
        <v>0</v>
      </c>
      <c r="L3782" t="s">
        <v>824</v>
      </c>
      <c r="M3782" t="s">
        <v>823</v>
      </c>
      <c r="Z3782" s="32" t="str">
        <f>IFERROR(VLOOKUP(ROWS($Z$2:Z3782),K3782:$L$6000,2,0),"")</f>
        <v/>
      </c>
      <c r="AA3782" t="str">
        <f>IFERROR(VLOOKUP(ROWS($AA$2:AA3782),K3782:$M$6000,3,0),"")</f>
        <v/>
      </c>
    </row>
    <row r="3783" spans="11:27" customFormat="1">
      <c r="K3783">
        <f>IF(ISNUMBER(SEARCH($A$3,L3783)),MAX($K$1:K3782)+1,0)</f>
        <v>0</v>
      </c>
      <c r="L3783" t="s">
        <v>822</v>
      </c>
      <c r="M3783" t="s">
        <v>821</v>
      </c>
      <c r="Z3783" s="32" t="str">
        <f>IFERROR(VLOOKUP(ROWS($Z$2:Z3783),K3783:$L$6000,2,0),"")</f>
        <v/>
      </c>
      <c r="AA3783" t="str">
        <f>IFERROR(VLOOKUP(ROWS($AA$2:AA3783),K3783:$M$6000,3,0),"")</f>
        <v/>
      </c>
    </row>
    <row r="3784" spans="11:27" customFormat="1">
      <c r="K3784">
        <f>IF(ISNUMBER(SEARCH($A$3,L3784)),MAX($K$1:K3783)+1,0)</f>
        <v>0</v>
      </c>
      <c r="L3784" t="s">
        <v>820</v>
      </c>
      <c r="M3784" t="s">
        <v>819</v>
      </c>
      <c r="Z3784" s="32" t="str">
        <f>IFERROR(VLOOKUP(ROWS($Z$2:Z3784),K3784:$L$6000,2,0),"")</f>
        <v/>
      </c>
      <c r="AA3784" t="str">
        <f>IFERROR(VLOOKUP(ROWS($AA$2:AA3784),K3784:$M$6000,3,0),"")</f>
        <v/>
      </c>
    </row>
    <row r="3785" spans="11:27" customFormat="1">
      <c r="K3785">
        <f>IF(ISNUMBER(SEARCH($A$3,L3785)),MAX($K$1:K3784)+1,0)</f>
        <v>0</v>
      </c>
      <c r="L3785" t="s">
        <v>817</v>
      </c>
      <c r="M3785" t="s">
        <v>818</v>
      </c>
      <c r="Z3785" s="32" t="str">
        <f>IFERROR(VLOOKUP(ROWS($Z$2:Z3785),K3785:$L$6000,2,0),"")</f>
        <v/>
      </c>
      <c r="AA3785" t="str">
        <f>IFERROR(VLOOKUP(ROWS($AA$2:AA3785),K3785:$M$6000,3,0),"")</f>
        <v/>
      </c>
    </row>
    <row r="3786" spans="11:27" customFormat="1">
      <c r="K3786">
        <f>IF(ISNUMBER(SEARCH($A$3,L3786)),MAX($K$1:K3785)+1,0)</f>
        <v>0</v>
      </c>
      <c r="L3786" t="s">
        <v>817</v>
      </c>
      <c r="M3786" t="s">
        <v>816</v>
      </c>
      <c r="Z3786" s="32" t="str">
        <f>IFERROR(VLOOKUP(ROWS($Z$2:Z3786),K3786:$L$6000,2,0),"")</f>
        <v/>
      </c>
      <c r="AA3786" t="str">
        <f>IFERROR(VLOOKUP(ROWS($AA$2:AA3786),K3786:$M$6000,3,0),"")</f>
        <v/>
      </c>
    </row>
    <row r="3787" spans="11:27" customFormat="1">
      <c r="K3787">
        <f>IF(ISNUMBER(SEARCH($A$3,L3787)),MAX($K$1:K3786)+1,0)</f>
        <v>0</v>
      </c>
      <c r="L3787" t="s">
        <v>815</v>
      </c>
      <c r="M3787" t="s">
        <v>814</v>
      </c>
      <c r="Z3787" s="32" t="str">
        <f>IFERROR(VLOOKUP(ROWS($Z$2:Z3787),K3787:$L$6000,2,0),"")</f>
        <v/>
      </c>
      <c r="AA3787" t="str">
        <f>IFERROR(VLOOKUP(ROWS($AA$2:AA3787),K3787:$M$6000,3,0),"")</f>
        <v/>
      </c>
    </row>
    <row r="3788" spans="11:27" customFormat="1">
      <c r="K3788">
        <f>IF(ISNUMBER(SEARCH($A$3,L3788)),MAX($K$1:K3787)+1,0)</f>
        <v>0</v>
      </c>
      <c r="L3788" t="s">
        <v>813</v>
      </c>
      <c r="M3788" t="s">
        <v>812</v>
      </c>
      <c r="Z3788" s="32" t="str">
        <f>IFERROR(VLOOKUP(ROWS($Z$2:Z3788),K3788:$L$6000,2,0),"")</f>
        <v/>
      </c>
      <c r="AA3788" t="str">
        <f>IFERROR(VLOOKUP(ROWS($AA$2:AA3788),K3788:$M$6000,3,0),"")</f>
        <v/>
      </c>
    </row>
    <row r="3789" spans="11:27" customFormat="1">
      <c r="K3789">
        <f>IF(ISNUMBER(SEARCH($A$3,L3789)),MAX($K$1:K3788)+1,0)</f>
        <v>0</v>
      </c>
      <c r="L3789" t="s">
        <v>811</v>
      </c>
      <c r="M3789" t="s">
        <v>810</v>
      </c>
      <c r="Z3789" s="32" t="str">
        <f>IFERROR(VLOOKUP(ROWS($Z$2:Z3789),K3789:$L$6000,2,0),"")</f>
        <v/>
      </c>
      <c r="AA3789" t="str">
        <f>IFERROR(VLOOKUP(ROWS($AA$2:AA3789),K3789:$M$6000,3,0),"")</f>
        <v/>
      </c>
    </row>
    <row r="3790" spans="11:27" customFormat="1">
      <c r="K3790">
        <f>IF(ISNUMBER(SEARCH($A$3,L3790)),MAX($K$1:K3789)+1,0)</f>
        <v>0</v>
      </c>
      <c r="L3790" t="s">
        <v>808</v>
      </c>
      <c r="M3790" t="s">
        <v>809</v>
      </c>
      <c r="Z3790" s="32" t="str">
        <f>IFERROR(VLOOKUP(ROWS($Z$2:Z3790),K3790:$L$6000,2,0),"")</f>
        <v/>
      </c>
      <c r="AA3790" t="str">
        <f>IFERROR(VLOOKUP(ROWS($AA$2:AA3790),K3790:$M$6000,3,0),"")</f>
        <v/>
      </c>
    </row>
    <row r="3791" spans="11:27" customFormat="1">
      <c r="K3791">
        <f>IF(ISNUMBER(SEARCH($A$3,L3791)),MAX($K$1:K3790)+1,0)</f>
        <v>0</v>
      </c>
      <c r="L3791" t="s">
        <v>808</v>
      </c>
      <c r="M3791" t="s">
        <v>807</v>
      </c>
      <c r="Z3791" s="32" t="str">
        <f>IFERROR(VLOOKUP(ROWS($Z$2:Z3791),K3791:$L$6000,2,0),"")</f>
        <v/>
      </c>
      <c r="AA3791" t="str">
        <f>IFERROR(VLOOKUP(ROWS($AA$2:AA3791),K3791:$M$6000,3,0),"")</f>
        <v/>
      </c>
    </row>
    <row r="3792" spans="11:27" customFormat="1">
      <c r="K3792">
        <f>IF(ISNUMBER(SEARCH($A$3,L3792)),MAX($K$1:K3791)+1,0)</f>
        <v>0</v>
      </c>
      <c r="L3792" t="s">
        <v>805</v>
      </c>
      <c r="M3792" t="s">
        <v>806</v>
      </c>
      <c r="Z3792" s="32" t="str">
        <f>IFERROR(VLOOKUP(ROWS($Z$2:Z3792),K3792:$L$6000,2,0),"")</f>
        <v/>
      </c>
      <c r="AA3792" t="str">
        <f>IFERROR(VLOOKUP(ROWS($AA$2:AA3792),K3792:$M$6000,3,0),"")</f>
        <v/>
      </c>
    </row>
    <row r="3793" spans="11:27" customFormat="1">
      <c r="K3793">
        <f>IF(ISNUMBER(SEARCH($A$3,L3793)),MAX($K$1:K3792)+1,0)</f>
        <v>0</v>
      </c>
      <c r="L3793" t="s">
        <v>805</v>
      </c>
      <c r="M3793" t="s">
        <v>804</v>
      </c>
      <c r="Z3793" s="32" t="str">
        <f>IFERROR(VLOOKUP(ROWS($Z$2:Z3793),K3793:$L$6000,2,0),"")</f>
        <v/>
      </c>
      <c r="AA3793" t="str">
        <f>IFERROR(VLOOKUP(ROWS($AA$2:AA3793),K3793:$M$6000,3,0),"")</f>
        <v/>
      </c>
    </row>
    <row r="3794" spans="11:27" customFormat="1">
      <c r="K3794">
        <f>IF(ISNUMBER(SEARCH($A$3,L3794)),MAX($K$1:K3793)+1,0)</f>
        <v>0</v>
      </c>
      <c r="L3794" t="s">
        <v>803</v>
      </c>
      <c r="M3794" t="s">
        <v>802</v>
      </c>
      <c r="Z3794" s="32" t="str">
        <f>IFERROR(VLOOKUP(ROWS($Z$2:Z3794),K3794:$L$6000,2,0),"")</f>
        <v/>
      </c>
      <c r="AA3794" t="str">
        <f>IFERROR(VLOOKUP(ROWS($AA$2:AA3794),K3794:$M$6000,3,0),"")</f>
        <v/>
      </c>
    </row>
    <row r="3795" spans="11:27" customFormat="1">
      <c r="K3795">
        <f>IF(ISNUMBER(SEARCH($A$3,L3795)),MAX($K$1:K3794)+1,0)</f>
        <v>0</v>
      </c>
      <c r="L3795" t="s">
        <v>800</v>
      </c>
      <c r="M3795" t="s">
        <v>801</v>
      </c>
      <c r="Z3795" s="32" t="str">
        <f>IFERROR(VLOOKUP(ROWS($Z$2:Z3795),K3795:$L$6000,2,0),"")</f>
        <v/>
      </c>
      <c r="AA3795" t="str">
        <f>IFERROR(VLOOKUP(ROWS($AA$2:AA3795),K3795:$M$6000,3,0),"")</f>
        <v/>
      </c>
    </row>
    <row r="3796" spans="11:27" customFormat="1">
      <c r="K3796">
        <f>IF(ISNUMBER(SEARCH($A$3,L3796)),MAX($K$1:K3795)+1,0)</f>
        <v>0</v>
      </c>
      <c r="L3796" t="s">
        <v>800</v>
      </c>
      <c r="M3796" t="s">
        <v>799</v>
      </c>
      <c r="Z3796" s="32" t="str">
        <f>IFERROR(VLOOKUP(ROWS($Z$2:Z3796),K3796:$L$6000,2,0),"")</f>
        <v/>
      </c>
      <c r="AA3796" t="str">
        <f>IFERROR(VLOOKUP(ROWS($AA$2:AA3796),K3796:$M$6000,3,0),"")</f>
        <v/>
      </c>
    </row>
    <row r="3797" spans="11:27" customFormat="1">
      <c r="K3797">
        <f>IF(ISNUMBER(SEARCH($A$3,L3797)),MAX($K$1:K3796)+1,0)</f>
        <v>0</v>
      </c>
      <c r="L3797" t="s">
        <v>798</v>
      </c>
      <c r="M3797" t="s">
        <v>797</v>
      </c>
      <c r="Z3797" s="32" t="str">
        <f>IFERROR(VLOOKUP(ROWS($Z$2:Z3797),K3797:$L$6000,2,0),"")</f>
        <v/>
      </c>
      <c r="AA3797" t="str">
        <f>IFERROR(VLOOKUP(ROWS($AA$2:AA3797),K3797:$M$6000,3,0),"")</f>
        <v/>
      </c>
    </row>
    <row r="3798" spans="11:27" customFormat="1">
      <c r="K3798">
        <f>IF(ISNUMBER(SEARCH($A$3,L3798)),MAX($K$1:K3797)+1,0)</f>
        <v>0</v>
      </c>
      <c r="L3798" t="s">
        <v>795</v>
      </c>
      <c r="M3798" t="s">
        <v>796</v>
      </c>
      <c r="Z3798" s="32" t="str">
        <f>IFERROR(VLOOKUP(ROWS($Z$2:Z3798),K3798:$L$6000,2,0),"")</f>
        <v/>
      </c>
      <c r="AA3798" t="str">
        <f>IFERROR(VLOOKUP(ROWS($AA$2:AA3798),K3798:$M$6000,3,0),"")</f>
        <v/>
      </c>
    </row>
    <row r="3799" spans="11:27" customFormat="1">
      <c r="K3799">
        <f>IF(ISNUMBER(SEARCH($A$3,L3799)),MAX($K$1:K3798)+1,0)</f>
        <v>0</v>
      </c>
      <c r="L3799" t="s">
        <v>795</v>
      </c>
      <c r="M3799" t="s">
        <v>794</v>
      </c>
      <c r="Z3799" s="32" t="str">
        <f>IFERROR(VLOOKUP(ROWS($Z$2:Z3799),K3799:$L$6000,2,0),"")</f>
        <v/>
      </c>
      <c r="AA3799" t="str">
        <f>IFERROR(VLOOKUP(ROWS($AA$2:AA3799),K3799:$M$6000,3,0),"")</f>
        <v/>
      </c>
    </row>
    <row r="3800" spans="11:27" customFormat="1">
      <c r="K3800">
        <f>IF(ISNUMBER(SEARCH($A$3,L3800)),MAX($K$1:K3799)+1,0)</f>
        <v>0</v>
      </c>
      <c r="L3800" t="s">
        <v>793</v>
      </c>
      <c r="M3800" t="s">
        <v>792</v>
      </c>
      <c r="Z3800" s="32" t="str">
        <f>IFERROR(VLOOKUP(ROWS($Z$2:Z3800),K3800:$L$6000,2,0),"")</f>
        <v/>
      </c>
      <c r="AA3800" t="str">
        <f>IFERROR(VLOOKUP(ROWS($AA$2:AA3800),K3800:$M$6000,3,0),"")</f>
        <v/>
      </c>
    </row>
    <row r="3801" spans="11:27" customFormat="1">
      <c r="K3801">
        <f>IF(ISNUMBER(SEARCH($A$3,L3801)),MAX($K$1:K3800)+1,0)</f>
        <v>0</v>
      </c>
      <c r="L3801" t="s">
        <v>791</v>
      </c>
      <c r="M3801" t="s">
        <v>790</v>
      </c>
      <c r="Z3801" s="32" t="str">
        <f>IFERROR(VLOOKUP(ROWS($Z$2:Z3801),K3801:$L$6000,2,0),"")</f>
        <v/>
      </c>
      <c r="AA3801" t="str">
        <f>IFERROR(VLOOKUP(ROWS($AA$2:AA3801),K3801:$M$6000,3,0),"")</f>
        <v/>
      </c>
    </row>
    <row r="3802" spans="11:27" customFormat="1">
      <c r="K3802">
        <f>IF(ISNUMBER(SEARCH($A$3,L3802)),MAX($K$1:K3801)+1,0)</f>
        <v>0</v>
      </c>
      <c r="L3802" t="s">
        <v>789</v>
      </c>
      <c r="M3802" t="s">
        <v>788</v>
      </c>
      <c r="Z3802" s="32" t="str">
        <f>IFERROR(VLOOKUP(ROWS($Z$2:Z3802),K3802:$L$6000,2,0),"")</f>
        <v/>
      </c>
      <c r="AA3802" t="str">
        <f>IFERROR(VLOOKUP(ROWS($AA$2:AA3802),K3802:$M$6000,3,0),"")</f>
        <v/>
      </c>
    </row>
    <row r="3803" spans="11:27" customFormat="1">
      <c r="K3803">
        <f>IF(ISNUMBER(SEARCH($A$3,L3803)),MAX($K$1:K3802)+1,0)</f>
        <v>0</v>
      </c>
      <c r="L3803" t="s">
        <v>787</v>
      </c>
      <c r="M3803" t="s">
        <v>786</v>
      </c>
      <c r="Z3803" s="32" t="str">
        <f>IFERROR(VLOOKUP(ROWS($Z$2:Z3803),K3803:$L$6000,2,0),"")</f>
        <v/>
      </c>
      <c r="AA3803" t="str">
        <f>IFERROR(VLOOKUP(ROWS($AA$2:AA3803),K3803:$M$6000,3,0),"")</f>
        <v/>
      </c>
    </row>
    <row r="3804" spans="11:27" customFormat="1">
      <c r="K3804">
        <f>IF(ISNUMBER(SEARCH($A$3,L3804)),MAX($K$1:K3803)+1,0)</f>
        <v>0</v>
      </c>
      <c r="L3804" t="s">
        <v>784</v>
      </c>
      <c r="M3804" t="s">
        <v>785</v>
      </c>
      <c r="Z3804" s="32" t="str">
        <f>IFERROR(VLOOKUP(ROWS($Z$2:Z3804),K3804:$L$6000,2,0),"")</f>
        <v/>
      </c>
      <c r="AA3804" t="str">
        <f>IFERROR(VLOOKUP(ROWS($AA$2:AA3804),K3804:$M$6000,3,0),"")</f>
        <v/>
      </c>
    </row>
    <row r="3805" spans="11:27" customFormat="1">
      <c r="K3805">
        <f>IF(ISNUMBER(SEARCH($A$3,L3805)),MAX($K$1:K3804)+1,0)</f>
        <v>0</v>
      </c>
      <c r="L3805" t="s">
        <v>784</v>
      </c>
      <c r="M3805" t="s">
        <v>783</v>
      </c>
      <c r="Z3805" s="32" t="str">
        <f>IFERROR(VLOOKUP(ROWS($Z$2:Z3805),K3805:$L$6000,2,0),"")</f>
        <v/>
      </c>
      <c r="AA3805" t="str">
        <f>IFERROR(VLOOKUP(ROWS($AA$2:AA3805),K3805:$M$6000,3,0),"")</f>
        <v/>
      </c>
    </row>
    <row r="3806" spans="11:27" customFormat="1">
      <c r="K3806">
        <f>IF(ISNUMBER(SEARCH($A$3,L3806)),MAX($K$1:K3805)+1,0)</f>
        <v>0</v>
      </c>
      <c r="L3806" t="s">
        <v>781</v>
      </c>
      <c r="M3806" t="s">
        <v>782</v>
      </c>
      <c r="Z3806" s="32" t="str">
        <f>IFERROR(VLOOKUP(ROWS($Z$2:Z3806),K3806:$L$6000,2,0),"")</f>
        <v/>
      </c>
      <c r="AA3806" t="str">
        <f>IFERROR(VLOOKUP(ROWS($AA$2:AA3806),K3806:$M$6000,3,0),"")</f>
        <v/>
      </c>
    </row>
    <row r="3807" spans="11:27" customFormat="1">
      <c r="K3807">
        <f>IF(ISNUMBER(SEARCH($A$3,L3807)),MAX($K$1:K3806)+1,0)</f>
        <v>0</v>
      </c>
      <c r="L3807" t="s">
        <v>781</v>
      </c>
      <c r="M3807" t="s">
        <v>780</v>
      </c>
      <c r="Z3807" s="32" t="str">
        <f>IFERROR(VLOOKUP(ROWS($Z$2:Z3807),K3807:$L$6000,2,0),"")</f>
        <v/>
      </c>
      <c r="AA3807" t="str">
        <f>IFERROR(VLOOKUP(ROWS($AA$2:AA3807),K3807:$M$6000,3,0),"")</f>
        <v/>
      </c>
    </row>
    <row r="3808" spans="11:27" customFormat="1">
      <c r="K3808">
        <f>IF(ISNUMBER(SEARCH($A$3,L3808)),MAX($K$1:K3807)+1,0)</f>
        <v>0</v>
      </c>
      <c r="L3808" t="s">
        <v>778</v>
      </c>
      <c r="M3808" t="s">
        <v>779</v>
      </c>
      <c r="Z3808" s="32" t="str">
        <f>IFERROR(VLOOKUP(ROWS($Z$2:Z3808),K3808:$L$6000,2,0),"")</f>
        <v/>
      </c>
      <c r="AA3808" t="str">
        <f>IFERROR(VLOOKUP(ROWS($AA$2:AA3808),K3808:$M$6000,3,0),"")</f>
        <v/>
      </c>
    </row>
    <row r="3809" spans="11:27" customFormat="1">
      <c r="K3809">
        <f>IF(ISNUMBER(SEARCH($A$3,L3809)),MAX($K$1:K3808)+1,0)</f>
        <v>0</v>
      </c>
      <c r="L3809" t="s">
        <v>778</v>
      </c>
      <c r="M3809" t="s">
        <v>777</v>
      </c>
      <c r="Z3809" s="32" t="str">
        <f>IFERROR(VLOOKUP(ROWS($Z$2:Z3809),K3809:$L$6000,2,0),"")</f>
        <v/>
      </c>
      <c r="AA3809" t="str">
        <f>IFERROR(VLOOKUP(ROWS($AA$2:AA3809),K3809:$M$6000,3,0),"")</f>
        <v/>
      </c>
    </row>
    <row r="3810" spans="11:27" customFormat="1">
      <c r="K3810">
        <f>IF(ISNUMBER(SEARCH($A$3,L3810)),MAX($K$1:K3809)+1,0)</f>
        <v>0</v>
      </c>
      <c r="L3810" t="s">
        <v>775</v>
      </c>
      <c r="M3810" t="s">
        <v>776</v>
      </c>
      <c r="Z3810" s="32" t="str">
        <f>IFERROR(VLOOKUP(ROWS($Z$2:Z3810),K3810:$L$6000,2,0),"")</f>
        <v/>
      </c>
      <c r="AA3810" t="str">
        <f>IFERROR(VLOOKUP(ROWS($AA$2:AA3810),K3810:$M$6000,3,0),"")</f>
        <v/>
      </c>
    </row>
    <row r="3811" spans="11:27" customFormat="1">
      <c r="K3811">
        <f>IF(ISNUMBER(SEARCH($A$3,L3811)),MAX($K$1:K3810)+1,0)</f>
        <v>0</v>
      </c>
      <c r="L3811" t="s">
        <v>775</v>
      </c>
      <c r="M3811" t="s">
        <v>774</v>
      </c>
      <c r="Z3811" s="32" t="str">
        <f>IFERROR(VLOOKUP(ROWS($Z$2:Z3811),K3811:$L$6000,2,0),"")</f>
        <v/>
      </c>
      <c r="AA3811" t="str">
        <f>IFERROR(VLOOKUP(ROWS($AA$2:AA3811),K3811:$M$6000,3,0),"")</f>
        <v/>
      </c>
    </row>
    <row r="3812" spans="11:27" customFormat="1">
      <c r="K3812">
        <f>IF(ISNUMBER(SEARCH($A$3,L3812)),MAX($K$1:K3811)+1,0)</f>
        <v>0</v>
      </c>
      <c r="L3812" t="s">
        <v>772</v>
      </c>
      <c r="M3812" t="s">
        <v>773</v>
      </c>
      <c r="Z3812" s="32" t="str">
        <f>IFERROR(VLOOKUP(ROWS($Z$2:Z3812),K3812:$L$6000,2,0),"")</f>
        <v/>
      </c>
      <c r="AA3812" t="str">
        <f>IFERROR(VLOOKUP(ROWS($AA$2:AA3812),K3812:$M$6000,3,0),"")</f>
        <v/>
      </c>
    </row>
    <row r="3813" spans="11:27" customFormat="1">
      <c r="K3813">
        <f>IF(ISNUMBER(SEARCH($A$3,L3813)),MAX($K$1:K3812)+1,0)</f>
        <v>0</v>
      </c>
      <c r="L3813" t="s">
        <v>772</v>
      </c>
      <c r="M3813" t="s">
        <v>771</v>
      </c>
      <c r="Z3813" s="32" t="str">
        <f>IFERROR(VLOOKUP(ROWS($Z$2:Z3813),K3813:$L$6000,2,0),"")</f>
        <v/>
      </c>
      <c r="AA3813" t="str">
        <f>IFERROR(VLOOKUP(ROWS($AA$2:AA3813),K3813:$M$6000,3,0),"")</f>
        <v/>
      </c>
    </row>
    <row r="3814" spans="11:27" customFormat="1">
      <c r="K3814">
        <f>IF(ISNUMBER(SEARCH($A$3,L3814)),MAX($K$1:K3813)+1,0)</f>
        <v>0</v>
      </c>
      <c r="L3814" t="s">
        <v>770</v>
      </c>
      <c r="M3814" t="s">
        <v>769</v>
      </c>
      <c r="Z3814" s="32" t="str">
        <f>IFERROR(VLOOKUP(ROWS($Z$2:Z3814),K3814:$L$6000,2,0),"")</f>
        <v/>
      </c>
      <c r="AA3814" t="str">
        <f>IFERROR(VLOOKUP(ROWS($AA$2:AA3814),K3814:$M$6000,3,0),"")</f>
        <v/>
      </c>
    </row>
    <row r="3815" spans="11:27" customFormat="1">
      <c r="K3815">
        <f>IF(ISNUMBER(SEARCH($A$3,L3815)),MAX($K$1:K3814)+1,0)</f>
        <v>0</v>
      </c>
      <c r="L3815" t="s">
        <v>768</v>
      </c>
      <c r="M3815" t="s">
        <v>767</v>
      </c>
      <c r="Z3815" s="32" t="str">
        <f>IFERROR(VLOOKUP(ROWS($Z$2:Z3815),K3815:$L$6000,2,0),"")</f>
        <v/>
      </c>
      <c r="AA3815" t="str">
        <f>IFERROR(VLOOKUP(ROWS($AA$2:AA3815),K3815:$M$6000,3,0),"")</f>
        <v/>
      </c>
    </row>
    <row r="3816" spans="11:27" customFormat="1">
      <c r="K3816">
        <f>IF(ISNUMBER(SEARCH($A$3,L3816)),MAX($K$1:K3815)+1,0)</f>
        <v>0</v>
      </c>
      <c r="L3816" t="s">
        <v>766</v>
      </c>
      <c r="M3816" t="s">
        <v>765</v>
      </c>
      <c r="Z3816" s="32" t="str">
        <f>IFERROR(VLOOKUP(ROWS($Z$2:Z3816),K3816:$L$6000,2,0),"")</f>
        <v/>
      </c>
      <c r="AA3816" t="str">
        <f>IFERROR(VLOOKUP(ROWS($AA$2:AA3816),K3816:$M$6000,3,0),"")</f>
        <v/>
      </c>
    </row>
    <row r="3817" spans="11:27" customFormat="1">
      <c r="K3817">
        <f>IF(ISNUMBER(SEARCH($A$3,L3817)),MAX($K$1:K3816)+1,0)</f>
        <v>0</v>
      </c>
      <c r="L3817" t="s">
        <v>764</v>
      </c>
      <c r="M3817" t="s">
        <v>763</v>
      </c>
      <c r="Z3817" s="32" t="str">
        <f>IFERROR(VLOOKUP(ROWS($Z$2:Z3817),K3817:$L$6000,2,0),"")</f>
        <v/>
      </c>
      <c r="AA3817" t="str">
        <f>IFERROR(VLOOKUP(ROWS($AA$2:AA3817),K3817:$M$6000,3,0),"")</f>
        <v/>
      </c>
    </row>
    <row r="3818" spans="11:27" customFormat="1">
      <c r="K3818">
        <f>IF(ISNUMBER(SEARCH($A$3,L3818)),MAX($K$1:K3817)+1,0)</f>
        <v>0</v>
      </c>
      <c r="L3818" t="s">
        <v>762</v>
      </c>
      <c r="M3818" t="s">
        <v>761</v>
      </c>
      <c r="Z3818" s="32" t="str">
        <f>IFERROR(VLOOKUP(ROWS($Z$2:Z3818),K3818:$L$6000,2,0),"")</f>
        <v/>
      </c>
      <c r="AA3818" t="str">
        <f>IFERROR(VLOOKUP(ROWS($AA$2:AA3818),K3818:$M$6000,3,0),"")</f>
        <v/>
      </c>
    </row>
    <row r="3819" spans="11:27" customFormat="1">
      <c r="K3819">
        <f>IF(ISNUMBER(SEARCH($A$3,L3819)),MAX($K$1:K3818)+1,0)</f>
        <v>0</v>
      </c>
      <c r="L3819" t="s">
        <v>760</v>
      </c>
      <c r="M3819" t="s">
        <v>759</v>
      </c>
      <c r="Z3819" s="32" t="str">
        <f>IFERROR(VLOOKUP(ROWS($Z$2:Z3819),K3819:$L$6000,2,0),"")</f>
        <v/>
      </c>
      <c r="AA3819" t="str">
        <f>IFERROR(VLOOKUP(ROWS($AA$2:AA3819),K3819:$M$6000,3,0),"")</f>
        <v/>
      </c>
    </row>
    <row r="3820" spans="11:27" customFormat="1">
      <c r="K3820">
        <f>IF(ISNUMBER(SEARCH($A$3,L3820)),MAX($K$1:K3819)+1,0)</f>
        <v>0</v>
      </c>
      <c r="L3820" t="s">
        <v>758</v>
      </c>
      <c r="M3820" t="s">
        <v>757</v>
      </c>
      <c r="Z3820" s="32" t="str">
        <f>IFERROR(VLOOKUP(ROWS($Z$2:Z3820),K3820:$L$6000,2,0),"")</f>
        <v/>
      </c>
      <c r="AA3820" t="str">
        <f>IFERROR(VLOOKUP(ROWS($AA$2:AA3820),K3820:$M$6000,3,0),"")</f>
        <v/>
      </c>
    </row>
    <row r="3821" spans="11:27" customFormat="1">
      <c r="K3821">
        <f>IF(ISNUMBER(SEARCH($A$3,L3821)),MAX($K$1:K3820)+1,0)</f>
        <v>0</v>
      </c>
      <c r="L3821" t="s">
        <v>755</v>
      </c>
      <c r="M3821" t="s">
        <v>756</v>
      </c>
      <c r="Z3821" s="32" t="str">
        <f>IFERROR(VLOOKUP(ROWS($Z$2:Z3821),K3821:$L$6000,2,0),"")</f>
        <v/>
      </c>
      <c r="AA3821" t="str">
        <f>IFERROR(VLOOKUP(ROWS($AA$2:AA3821),K3821:$M$6000,3,0),"")</f>
        <v/>
      </c>
    </row>
    <row r="3822" spans="11:27" customFormat="1">
      <c r="K3822">
        <f>IF(ISNUMBER(SEARCH($A$3,L3822)),MAX($K$1:K3821)+1,0)</f>
        <v>0</v>
      </c>
      <c r="L3822" t="s">
        <v>755</v>
      </c>
      <c r="M3822" t="s">
        <v>754</v>
      </c>
      <c r="Z3822" s="32" t="str">
        <f>IFERROR(VLOOKUP(ROWS($Z$2:Z3822),K3822:$L$6000,2,0),"")</f>
        <v/>
      </c>
      <c r="AA3822" t="str">
        <f>IFERROR(VLOOKUP(ROWS($AA$2:AA3822),K3822:$M$6000,3,0),"")</f>
        <v/>
      </c>
    </row>
    <row r="3823" spans="11:27" customFormat="1">
      <c r="K3823">
        <f>IF(ISNUMBER(SEARCH($A$3,L3823)),MAX($K$1:K3822)+1,0)</f>
        <v>0</v>
      </c>
      <c r="L3823" t="s">
        <v>752</v>
      </c>
      <c r="M3823" t="s">
        <v>753</v>
      </c>
      <c r="Z3823" s="32" t="str">
        <f>IFERROR(VLOOKUP(ROWS($Z$2:Z3823),K3823:$L$6000,2,0),"")</f>
        <v/>
      </c>
      <c r="AA3823" t="str">
        <f>IFERROR(VLOOKUP(ROWS($AA$2:AA3823),K3823:$M$6000,3,0),"")</f>
        <v/>
      </c>
    </row>
    <row r="3824" spans="11:27" customFormat="1">
      <c r="K3824">
        <f>IF(ISNUMBER(SEARCH($A$3,L3824)),MAX($K$1:K3823)+1,0)</f>
        <v>0</v>
      </c>
      <c r="L3824" t="s">
        <v>752</v>
      </c>
      <c r="M3824" t="s">
        <v>751</v>
      </c>
      <c r="Z3824" s="32" t="str">
        <f>IFERROR(VLOOKUP(ROWS($Z$2:Z3824),K3824:$L$6000,2,0),"")</f>
        <v/>
      </c>
      <c r="AA3824" t="str">
        <f>IFERROR(VLOOKUP(ROWS($AA$2:AA3824),K3824:$M$6000,3,0),"")</f>
        <v/>
      </c>
    </row>
    <row r="3825" spans="11:27" customFormat="1">
      <c r="K3825">
        <f>IF(ISNUMBER(SEARCH($A$3,L3825)),MAX($K$1:K3824)+1,0)</f>
        <v>0</v>
      </c>
      <c r="L3825" t="s">
        <v>749</v>
      </c>
      <c r="M3825" t="s">
        <v>750</v>
      </c>
      <c r="Z3825" s="32" t="str">
        <f>IFERROR(VLOOKUP(ROWS($Z$2:Z3825),K3825:$L$6000,2,0),"")</f>
        <v/>
      </c>
      <c r="AA3825" t="str">
        <f>IFERROR(VLOOKUP(ROWS($AA$2:AA3825),K3825:$M$6000,3,0),"")</f>
        <v/>
      </c>
    </row>
    <row r="3826" spans="11:27" customFormat="1">
      <c r="K3826">
        <f>IF(ISNUMBER(SEARCH($A$3,L3826)),MAX($K$1:K3825)+1,0)</f>
        <v>0</v>
      </c>
      <c r="L3826" t="s">
        <v>749</v>
      </c>
      <c r="M3826" t="s">
        <v>748</v>
      </c>
      <c r="Z3826" s="32" t="str">
        <f>IFERROR(VLOOKUP(ROWS($Z$2:Z3826),K3826:$L$6000,2,0),"")</f>
        <v/>
      </c>
      <c r="AA3826" t="str">
        <f>IFERROR(VLOOKUP(ROWS($AA$2:AA3826),K3826:$M$6000,3,0),"")</f>
        <v/>
      </c>
    </row>
    <row r="3827" spans="11:27" customFormat="1">
      <c r="K3827">
        <f>IF(ISNUMBER(SEARCH($A$3,L3827)),MAX($K$1:K3826)+1,0)</f>
        <v>0</v>
      </c>
      <c r="L3827" t="s">
        <v>747</v>
      </c>
      <c r="M3827" t="s">
        <v>746</v>
      </c>
      <c r="Z3827" s="32" t="str">
        <f>IFERROR(VLOOKUP(ROWS($Z$2:Z3827),K3827:$L$6000,2,0),"")</f>
        <v/>
      </c>
      <c r="AA3827" t="str">
        <f>IFERROR(VLOOKUP(ROWS($AA$2:AA3827),K3827:$M$6000,3,0),"")</f>
        <v/>
      </c>
    </row>
    <row r="3828" spans="11:27" customFormat="1">
      <c r="K3828">
        <f>IF(ISNUMBER(SEARCH($A$3,L3828)),MAX($K$1:K3827)+1,0)</f>
        <v>0</v>
      </c>
      <c r="L3828" t="s">
        <v>745</v>
      </c>
      <c r="M3828" t="s">
        <v>744</v>
      </c>
      <c r="Z3828" s="32" t="str">
        <f>IFERROR(VLOOKUP(ROWS($Z$2:Z3828),K3828:$L$6000,2,0),"")</f>
        <v/>
      </c>
      <c r="AA3828" t="str">
        <f>IFERROR(VLOOKUP(ROWS($AA$2:AA3828),K3828:$M$6000,3,0),"")</f>
        <v/>
      </c>
    </row>
    <row r="3829" spans="11:27" customFormat="1">
      <c r="K3829">
        <f>IF(ISNUMBER(SEARCH($A$3,L3829)),MAX($K$1:K3828)+1,0)</f>
        <v>0</v>
      </c>
      <c r="L3829" t="s">
        <v>742</v>
      </c>
      <c r="M3829" t="s">
        <v>743</v>
      </c>
      <c r="Z3829" s="32" t="str">
        <f>IFERROR(VLOOKUP(ROWS($Z$2:Z3829),K3829:$L$6000,2,0),"")</f>
        <v/>
      </c>
      <c r="AA3829" t="str">
        <f>IFERROR(VLOOKUP(ROWS($AA$2:AA3829),K3829:$M$6000,3,0),"")</f>
        <v/>
      </c>
    </row>
    <row r="3830" spans="11:27" customFormat="1">
      <c r="K3830">
        <f>IF(ISNUMBER(SEARCH($A$3,L3830)),MAX($K$1:K3829)+1,0)</f>
        <v>0</v>
      </c>
      <c r="L3830" t="s">
        <v>742</v>
      </c>
      <c r="M3830" t="s">
        <v>741</v>
      </c>
      <c r="Z3830" s="32" t="str">
        <f>IFERROR(VLOOKUP(ROWS($Z$2:Z3830),K3830:$L$6000,2,0),"")</f>
        <v/>
      </c>
      <c r="AA3830" t="str">
        <f>IFERROR(VLOOKUP(ROWS($AA$2:AA3830),K3830:$M$6000,3,0),"")</f>
        <v/>
      </c>
    </row>
    <row r="3831" spans="11:27" customFormat="1">
      <c r="K3831">
        <f>IF(ISNUMBER(SEARCH($A$3,L3831)),MAX($K$1:K3830)+1,0)</f>
        <v>0</v>
      </c>
      <c r="L3831" t="s">
        <v>740</v>
      </c>
      <c r="M3831" t="s">
        <v>739</v>
      </c>
      <c r="Z3831" s="32" t="str">
        <f>IFERROR(VLOOKUP(ROWS($Z$2:Z3831),K3831:$L$6000,2,0),"")</f>
        <v/>
      </c>
      <c r="AA3831" t="str">
        <f>IFERROR(VLOOKUP(ROWS($AA$2:AA3831),K3831:$M$6000,3,0),"")</f>
        <v/>
      </c>
    </row>
    <row r="3832" spans="11:27" customFormat="1">
      <c r="K3832">
        <f>IF(ISNUMBER(SEARCH($A$3,L3832)),MAX($K$1:K3831)+1,0)</f>
        <v>0</v>
      </c>
      <c r="L3832" t="s">
        <v>738</v>
      </c>
      <c r="M3832" t="s">
        <v>737</v>
      </c>
      <c r="Z3832" s="32" t="str">
        <f>IFERROR(VLOOKUP(ROWS($Z$2:Z3832),K3832:$L$6000,2,0),"")</f>
        <v/>
      </c>
      <c r="AA3832" t="str">
        <f>IFERROR(VLOOKUP(ROWS($AA$2:AA3832),K3832:$M$6000,3,0),"")</f>
        <v/>
      </c>
    </row>
    <row r="3833" spans="11:27" customFormat="1">
      <c r="K3833">
        <f>IF(ISNUMBER(SEARCH($A$3,L3833)),MAX($K$1:K3832)+1,0)</f>
        <v>0</v>
      </c>
      <c r="L3833" t="s">
        <v>736</v>
      </c>
      <c r="M3833" t="s">
        <v>735</v>
      </c>
      <c r="Z3833" s="32" t="str">
        <f>IFERROR(VLOOKUP(ROWS($Z$2:Z3833),K3833:$L$6000,2,0),"")</f>
        <v/>
      </c>
      <c r="AA3833" t="str">
        <f>IFERROR(VLOOKUP(ROWS($AA$2:AA3833),K3833:$M$6000,3,0),"")</f>
        <v/>
      </c>
    </row>
    <row r="3834" spans="11:27" customFormat="1">
      <c r="K3834">
        <f>IF(ISNUMBER(SEARCH($A$3,L3834)),MAX($K$1:K3833)+1,0)</f>
        <v>0</v>
      </c>
      <c r="L3834" t="s">
        <v>734</v>
      </c>
      <c r="M3834" t="s">
        <v>733</v>
      </c>
      <c r="Z3834" s="32" t="str">
        <f>IFERROR(VLOOKUP(ROWS($Z$2:Z3834),K3834:$L$6000,2,0),"")</f>
        <v/>
      </c>
      <c r="AA3834" t="str">
        <f>IFERROR(VLOOKUP(ROWS($AA$2:AA3834),K3834:$M$6000,3,0),"")</f>
        <v/>
      </c>
    </row>
    <row r="3835" spans="11:27" customFormat="1">
      <c r="K3835">
        <f>IF(ISNUMBER(SEARCH($A$3,L3835)),MAX($K$1:K3834)+1,0)</f>
        <v>0</v>
      </c>
      <c r="L3835" t="s">
        <v>732</v>
      </c>
      <c r="M3835" t="s">
        <v>731</v>
      </c>
      <c r="Z3835" s="32" t="str">
        <f>IFERROR(VLOOKUP(ROWS($Z$2:Z3835),K3835:$L$6000,2,0),"")</f>
        <v/>
      </c>
      <c r="AA3835" t="str">
        <f>IFERROR(VLOOKUP(ROWS($AA$2:AA3835),K3835:$M$6000,3,0),"")</f>
        <v/>
      </c>
    </row>
    <row r="3836" spans="11:27" customFormat="1">
      <c r="K3836">
        <f>IF(ISNUMBER(SEARCH($A$3,L3836)),MAX($K$1:K3835)+1,0)</f>
        <v>0</v>
      </c>
      <c r="L3836" t="s">
        <v>729</v>
      </c>
      <c r="M3836" t="s">
        <v>730</v>
      </c>
      <c r="Z3836" s="32" t="str">
        <f>IFERROR(VLOOKUP(ROWS($Z$2:Z3836),K3836:$L$6000,2,0),"")</f>
        <v/>
      </c>
      <c r="AA3836" t="str">
        <f>IFERROR(VLOOKUP(ROWS($AA$2:AA3836),K3836:$M$6000,3,0),"")</f>
        <v/>
      </c>
    </row>
    <row r="3837" spans="11:27" customFormat="1">
      <c r="K3837">
        <f>IF(ISNUMBER(SEARCH($A$3,L3837)),MAX($K$1:K3836)+1,0)</f>
        <v>0</v>
      </c>
      <c r="L3837" t="s">
        <v>729</v>
      </c>
      <c r="M3837" t="s">
        <v>728</v>
      </c>
      <c r="Z3837" s="32" t="str">
        <f>IFERROR(VLOOKUP(ROWS($Z$2:Z3837),K3837:$L$6000,2,0),"")</f>
        <v/>
      </c>
      <c r="AA3837" t="str">
        <f>IFERROR(VLOOKUP(ROWS($AA$2:AA3837),K3837:$M$6000,3,0),"")</f>
        <v/>
      </c>
    </row>
    <row r="3838" spans="11:27" customFormat="1">
      <c r="K3838">
        <f>IF(ISNUMBER(SEARCH($A$3,L3838)),MAX($K$1:K3837)+1,0)</f>
        <v>0</v>
      </c>
      <c r="L3838" t="s">
        <v>726</v>
      </c>
      <c r="M3838" t="s">
        <v>727</v>
      </c>
      <c r="Z3838" s="32" t="str">
        <f>IFERROR(VLOOKUP(ROWS($Z$2:Z3838),K3838:$L$6000,2,0),"")</f>
        <v/>
      </c>
      <c r="AA3838" t="str">
        <f>IFERROR(VLOOKUP(ROWS($AA$2:AA3838),K3838:$M$6000,3,0),"")</f>
        <v/>
      </c>
    </row>
    <row r="3839" spans="11:27" customFormat="1">
      <c r="K3839">
        <f>IF(ISNUMBER(SEARCH($A$3,L3839)),MAX($K$1:K3838)+1,0)</f>
        <v>0</v>
      </c>
      <c r="L3839" t="s">
        <v>726</v>
      </c>
      <c r="M3839" t="s">
        <v>725</v>
      </c>
      <c r="Z3839" s="32" t="str">
        <f>IFERROR(VLOOKUP(ROWS($Z$2:Z3839),K3839:$L$6000,2,0),"")</f>
        <v/>
      </c>
      <c r="AA3839" t="str">
        <f>IFERROR(VLOOKUP(ROWS($AA$2:AA3839),K3839:$M$6000,3,0),"")</f>
        <v/>
      </c>
    </row>
    <row r="3840" spans="11:27" customFormat="1">
      <c r="K3840">
        <f>IF(ISNUMBER(SEARCH($A$3,L3840)),MAX($K$1:K3839)+1,0)</f>
        <v>0</v>
      </c>
      <c r="L3840" t="s">
        <v>723</v>
      </c>
      <c r="M3840" t="s">
        <v>724</v>
      </c>
      <c r="Z3840" s="32" t="str">
        <f>IFERROR(VLOOKUP(ROWS($Z$2:Z3840),K3840:$L$6000,2,0),"")</f>
        <v/>
      </c>
      <c r="AA3840" t="str">
        <f>IFERROR(VLOOKUP(ROWS($AA$2:AA3840),K3840:$M$6000,3,0),"")</f>
        <v/>
      </c>
    </row>
    <row r="3841" spans="11:27" customFormat="1">
      <c r="K3841">
        <f>IF(ISNUMBER(SEARCH($A$3,L3841)),MAX($K$1:K3840)+1,0)</f>
        <v>0</v>
      </c>
      <c r="L3841" t="s">
        <v>723</v>
      </c>
      <c r="M3841" t="s">
        <v>722</v>
      </c>
      <c r="Z3841" s="32" t="str">
        <f>IFERROR(VLOOKUP(ROWS($Z$2:Z3841),K3841:$L$6000,2,0),"")</f>
        <v/>
      </c>
      <c r="AA3841" t="str">
        <f>IFERROR(VLOOKUP(ROWS($AA$2:AA3841),K3841:$M$6000,3,0),"")</f>
        <v/>
      </c>
    </row>
    <row r="3842" spans="11:27" customFormat="1">
      <c r="K3842">
        <f>IF(ISNUMBER(SEARCH($A$3,L3842)),MAX($K$1:K3841)+1,0)</f>
        <v>0</v>
      </c>
      <c r="L3842" t="s">
        <v>721</v>
      </c>
      <c r="M3842" t="s">
        <v>720</v>
      </c>
      <c r="Z3842" s="32" t="str">
        <f>IFERROR(VLOOKUP(ROWS($Z$2:Z3842),K3842:$L$6000,2,0),"")</f>
        <v/>
      </c>
      <c r="AA3842" t="str">
        <f>IFERROR(VLOOKUP(ROWS($AA$2:AA3842),K3842:$M$6000,3,0),"")</f>
        <v/>
      </c>
    </row>
    <row r="3843" spans="11:27" customFormat="1">
      <c r="K3843">
        <f>IF(ISNUMBER(SEARCH($A$3,L3843)),MAX($K$1:K3842)+1,0)</f>
        <v>0</v>
      </c>
      <c r="L3843" t="s">
        <v>719</v>
      </c>
      <c r="M3843" t="s">
        <v>718</v>
      </c>
      <c r="Z3843" s="32" t="str">
        <f>IFERROR(VLOOKUP(ROWS($Z$2:Z3843),K3843:$L$6000,2,0),"")</f>
        <v/>
      </c>
      <c r="AA3843" t="str">
        <f>IFERROR(VLOOKUP(ROWS($AA$2:AA3843),K3843:$M$6000,3,0),"")</f>
        <v/>
      </c>
    </row>
    <row r="3844" spans="11:27" customFormat="1">
      <c r="K3844">
        <f>IF(ISNUMBER(SEARCH($A$3,L3844)),MAX($K$1:K3843)+1,0)</f>
        <v>0</v>
      </c>
      <c r="L3844" t="s">
        <v>717</v>
      </c>
      <c r="M3844" t="s">
        <v>716</v>
      </c>
      <c r="Z3844" s="32" t="str">
        <f>IFERROR(VLOOKUP(ROWS($Z$2:Z3844),K3844:$L$6000,2,0),"")</f>
        <v/>
      </c>
      <c r="AA3844" t="str">
        <f>IFERROR(VLOOKUP(ROWS($AA$2:AA3844),K3844:$M$6000,3,0),"")</f>
        <v/>
      </c>
    </row>
    <row r="3845" spans="11:27" customFormat="1">
      <c r="K3845">
        <f>IF(ISNUMBER(SEARCH($A$3,L3845)),MAX($K$1:K3844)+1,0)</f>
        <v>0</v>
      </c>
      <c r="L3845" t="s">
        <v>715</v>
      </c>
      <c r="M3845" t="s">
        <v>714</v>
      </c>
      <c r="Z3845" s="32" t="str">
        <f>IFERROR(VLOOKUP(ROWS($Z$2:Z3845),K3845:$L$6000,2,0),"")</f>
        <v/>
      </c>
      <c r="AA3845" t="str">
        <f>IFERROR(VLOOKUP(ROWS($AA$2:AA3845),K3845:$M$6000,3,0),"")</f>
        <v/>
      </c>
    </row>
    <row r="3846" spans="11:27" customFormat="1">
      <c r="K3846">
        <f>IF(ISNUMBER(SEARCH($A$3,L3846)),MAX($K$1:K3845)+1,0)</f>
        <v>0</v>
      </c>
      <c r="L3846" t="s">
        <v>713</v>
      </c>
      <c r="M3846" t="s">
        <v>712</v>
      </c>
      <c r="Z3846" s="32" t="str">
        <f>IFERROR(VLOOKUP(ROWS($Z$2:Z3846),K3846:$L$6000,2,0),"")</f>
        <v/>
      </c>
      <c r="AA3846" t="str">
        <f>IFERROR(VLOOKUP(ROWS($AA$2:AA3846),K3846:$M$6000,3,0),"")</f>
        <v/>
      </c>
    </row>
    <row r="3847" spans="11:27" customFormat="1">
      <c r="K3847">
        <f>IF(ISNUMBER(SEARCH($A$3,L3847)),MAX($K$1:K3846)+1,0)</f>
        <v>0</v>
      </c>
      <c r="L3847" t="s">
        <v>709</v>
      </c>
      <c r="M3847" t="s">
        <v>711</v>
      </c>
      <c r="Z3847" s="32" t="str">
        <f>IFERROR(VLOOKUP(ROWS($Z$2:Z3847),K3847:$L$6000,2,0),"")</f>
        <v/>
      </c>
      <c r="AA3847" t="str">
        <f>IFERROR(VLOOKUP(ROWS($AA$2:AA3847),K3847:$M$6000,3,0),"")</f>
        <v/>
      </c>
    </row>
    <row r="3848" spans="11:27" customFormat="1">
      <c r="K3848">
        <f>IF(ISNUMBER(SEARCH($A$3,L3848)),MAX($K$1:K3847)+1,0)</f>
        <v>0</v>
      </c>
      <c r="L3848" t="s">
        <v>709</v>
      </c>
      <c r="M3848" t="s">
        <v>710</v>
      </c>
      <c r="Z3848" s="32" t="str">
        <f>IFERROR(VLOOKUP(ROWS($Z$2:Z3848),K3848:$L$6000,2,0),"")</f>
        <v/>
      </c>
      <c r="AA3848" t="str">
        <f>IFERROR(VLOOKUP(ROWS($AA$2:AA3848),K3848:$M$6000,3,0),"")</f>
        <v/>
      </c>
    </row>
    <row r="3849" spans="11:27" customFormat="1">
      <c r="K3849">
        <f>IF(ISNUMBER(SEARCH($A$3,L3849)),MAX($K$1:K3848)+1,0)</f>
        <v>0</v>
      </c>
      <c r="L3849" t="s">
        <v>709</v>
      </c>
      <c r="M3849" t="s">
        <v>708</v>
      </c>
      <c r="Z3849" s="32" t="str">
        <f>IFERROR(VLOOKUP(ROWS($Z$2:Z3849),K3849:$L$6000,2,0),"")</f>
        <v/>
      </c>
      <c r="AA3849" t="str">
        <f>IFERROR(VLOOKUP(ROWS($AA$2:AA3849),K3849:$M$6000,3,0),"")</f>
        <v/>
      </c>
    </row>
    <row r="3850" spans="11:27" customFormat="1">
      <c r="K3850">
        <f>IF(ISNUMBER(SEARCH($A$3,L3850)),MAX($K$1:K3849)+1,0)</f>
        <v>0</v>
      </c>
      <c r="L3850" t="s">
        <v>707</v>
      </c>
      <c r="M3850" t="s">
        <v>706</v>
      </c>
      <c r="Z3850" s="32" t="str">
        <f>IFERROR(VLOOKUP(ROWS($Z$2:Z3850),K3850:$L$6000,2,0),"")</f>
        <v/>
      </c>
      <c r="AA3850" t="str">
        <f>IFERROR(VLOOKUP(ROWS($AA$2:AA3850),K3850:$M$6000,3,0),"")</f>
        <v/>
      </c>
    </row>
    <row r="3851" spans="11:27" customFormat="1">
      <c r="K3851">
        <f>IF(ISNUMBER(SEARCH($A$3,L3851)),MAX($K$1:K3850)+1,0)</f>
        <v>0</v>
      </c>
      <c r="L3851" t="s">
        <v>704</v>
      </c>
      <c r="M3851" t="s">
        <v>705</v>
      </c>
      <c r="Z3851" s="32" t="str">
        <f>IFERROR(VLOOKUP(ROWS($Z$2:Z3851),K3851:$L$6000,2,0),"")</f>
        <v/>
      </c>
      <c r="AA3851" t="str">
        <f>IFERROR(VLOOKUP(ROWS($AA$2:AA3851),K3851:$M$6000,3,0),"")</f>
        <v/>
      </c>
    </row>
    <row r="3852" spans="11:27" customFormat="1">
      <c r="K3852">
        <f>IF(ISNUMBER(SEARCH($A$3,L3852)),MAX($K$1:K3851)+1,0)</f>
        <v>0</v>
      </c>
      <c r="L3852" t="s">
        <v>704</v>
      </c>
      <c r="M3852" t="s">
        <v>703</v>
      </c>
      <c r="Z3852" s="32" t="str">
        <f>IFERROR(VLOOKUP(ROWS($Z$2:Z3852),K3852:$L$6000,2,0),"")</f>
        <v/>
      </c>
      <c r="AA3852" t="str">
        <f>IFERROR(VLOOKUP(ROWS($AA$2:AA3852),K3852:$M$6000,3,0),"")</f>
        <v/>
      </c>
    </row>
    <row r="3853" spans="11:27" customFormat="1">
      <c r="K3853">
        <f>IF(ISNUMBER(SEARCH($A$3,L3853)),MAX($K$1:K3852)+1,0)</f>
        <v>0</v>
      </c>
      <c r="L3853" t="s">
        <v>701</v>
      </c>
      <c r="M3853" t="s">
        <v>702</v>
      </c>
      <c r="Z3853" s="32" t="str">
        <f>IFERROR(VLOOKUP(ROWS($Z$2:Z3853),K3853:$L$6000,2,0),"")</f>
        <v/>
      </c>
      <c r="AA3853" t="str">
        <f>IFERROR(VLOOKUP(ROWS($AA$2:AA3853),K3853:$M$6000,3,0),"")</f>
        <v/>
      </c>
    </row>
    <row r="3854" spans="11:27" customFormat="1">
      <c r="K3854">
        <f>IF(ISNUMBER(SEARCH($A$3,L3854)),MAX($K$1:K3853)+1,0)</f>
        <v>0</v>
      </c>
      <c r="L3854" t="s">
        <v>701</v>
      </c>
      <c r="M3854" t="s">
        <v>700</v>
      </c>
      <c r="Z3854" s="32" t="str">
        <f>IFERROR(VLOOKUP(ROWS($Z$2:Z3854),K3854:$L$6000,2,0),"")</f>
        <v/>
      </c>
      <c r="AA3854" t="str">
        <f>IFERROR(VLOOKUP(ROWS($AA$2:AA3854),K3854:$M$6000,3,0),"")</f>
        <v/>
      </c>
    </row>
    <row r="3855" spans="11:27" customFormat="1">
      <c r="K3855">
        <f>IF(ISNUMBER(SEARCH($A$3,L3855)),MAX($K$1:K3854)+1,0)</f>
        <v>0</v>
      </c>
      <c r="L3855" t="s">
        <v>699</v>
      </c>
      <c r="M3855" t="s">
        <v>698</v>
      </c>
      <c r="Z3855" s="32" t="str">
        <f>IFERROR(VLOOKUP(ROWS($Z$2:Z3855),K3855:$L$6000,2,0),"")</f>
        <v/>
      </c>
      <c r="AA3855" t="str">
        <f>IFERROR(VLOOKUP(ROWS($AA$2:AA3855),K3855:$M$6000,3,0),"")</f>
        <v/>
      </c>
    </row>
    <row r="3856" spans="11:27" customFormat="1">
      <c r="K3856">
        <f>IF(ISNUMBER(SEARCH($A$3,L3856)),MAX($K$1:K3855)+1,0)</f>
        <v>0</v>
      </c>
      <c r="L3856" t="s">
        <v>697</v>
      </c>
      <c r="M3856" t="s">
        <v>696</v>
      </c>
      <c r="Z3856" s="32" t="str">
        <f>IFERROR(VLOOKUP(ROWS($Z$2:Z3856),K3856:$L$6000,2,0),"")</f>
        <v/>
      </c>
      <c r="AA3856" t="str">
        <f>IFERROR(VLOOKUP(ROWS($AA$2:AA3856),K3856:$M$6000,3,0),"")</f>
        <v/>
      </c>
    </row>
    <row r="3857" spans="11:27" customFormat="1">
      <c r="K3857">
        <f>IF(ISNUMBER(SEARCH($A$3,L3857)),MAX($K$1:K3856)+1,0)</f>
        <v>0</v>
      </c>
      <c r="L3857" t="s">
        <v>695</v>
      </c>
      <c r="M3857" t="s">
        <v>694</v>
      </c>
      <c r="Z3857" s="32" t="str">
        <f>IFERROR(VLOOKUP(ROWS($Z$2:Z3857),K3857:$L$6000,2,0),"")</f>
        <v/>
      </c>
      <c r="AA3857" t="str">
        <f>IFERROR(VLOOKUP(ROWS($AA$2:AA3857),K3857:$M$6000,3,0),"")</f>
        <v/>
      </c>
    </row>
    <row r="3858" spans="11:27" customFormat="1">
      <c r="K3858">
        <f>IF(ISNUMBER(SEARCH($A$3,L3858)),MAX($K$1:K3857)+1,0)</f>
        <v>0</v>
      </c>
      <c r="L3858" t="s">
        <v>692</v>
      </c>
      <c r="M3858" t="s">
        <v>693</v>
      </c>
      <c r="Z3858" s="32" t="str">
        <f>IFERROR(VLOOKUP(ROWS($Z$2:Z3858),K3858:$L$6000,2,0),"")</f>
        <v/>
      </c>
      <c r="AA3858" t="str">
        <f>IFERROR(VLOOKUP(ROWS($AA$2:AA3858),K3858:$M$6000,3,0),"")</f>
        <v/>
      </c>
    </row>
    <row r="3859" spans="11:27" customFormat="1">
      <c r="K3859">
        <f>IF(ISNUMBER(SEARCH($A$3,L3859)),MAX($K$1:K3858)+1,0)</f>
        <v>0</v>
      </c>
      <c r="L3859" t="s">
        <v>692</v>
      </c>
      <c r="M3859" t="s">
        <v>691</v>
      </c>
      <c r="Z3859" s="32" t="str">
        <f>IFERROR(VLOOKUP(ROWS($Z$2:Z3859),K3859:$L$6000,2,0),"")</f>
        <v/>
      </c>
      <c r="AA3859" t="str">
        <f>IFERROR(VLOOKUP(ROWS($AA$2:AA3859),K3859:$M$6000,3,0),"")</f>
        <v/>
      </c>
    </row>
    <row r="3860" spans="11:27" customFormat="1">
      <c r="K3860">
        <f>IF(ISNUMBER(SEARCH($A$3,L3860)),MAX($K$1:K3859)+1,0)</f>
        <v>0</v>
      </c>
      <c r="L3860" t="s">
        <v>690</v>
      </c>
      <c r="M3860" t="s">
        <v>689</v>
      </c>
      <c r="Z3860" s="32" t="str">
        <f>IFERROR(VLOOKUP(ROWS($Z$2:Z3860),K3860:$L$6000,2,0),"")</f>
        <v/>
      </c>
      <c r="AA3860" t="str">
        <f>IFERROR(VLOOKUP(ROWS($AA$2:AA3860),K3860:$M$6000,3,0),"")</f>
        <v/>
      </c>
    </row>
    <row r="3861" spans="11:27" customFormat="1">
      <c r="K3861">
        <f>IF(ISNUMBER(SEARCH($A$3,L3861)),MAX($K$1:K3860)+1,0)</f>
        <v>0</v>
      </c>
      <c r="L3861" t="s">
        <v>688</v>
      </c>
      <c r="M3861" t="s">
        <v>687</v>
      </c>
      <c r="Z3861" s="32" t="str">
        <f>IFERROR(VLOOKUP(ROWS($Z$2:Z3861),K3861:$L$6000,2,0),"")</f>
        <v/>
      </c>
      <c r="AA3861" t="str">
        <f>IFERROR(VLOOKUP(ROWS($AA$2:AA3861),K3861:$M$6000,3,0),"")</f>
        <v/>
      </c>
    </row>
    <row r="3862" spans="11:27" customFormat="1">
      <c r="K3862">
        <f>IF(ISNUMBER(SEARCH($A$3,L3862)),MAX($K$1:K3861)+1,0)</f>
        <v>0</v>
      </c>
      <c r="L3862" t="s">
        <v>686</v>
      </c>
      <c r="M3862" t="s">
        <v>685</v>
      </c>
      <c r="Z3862" s="32" t="str">
        <f>IFERROR(VLOOKUP(ROWS($Z$2:Z3862),K3862:$L$6000,2,0),"")</f>
        <v/>
      </c>
      <c r="AA3862" t="str">
        <f>IFERROR(VLOOKUP(ROWS($AA$2:AA3862),K3862:$M$6000,3,0),"")</f>
        <v/>
      </c>
    </row>
    <row r="3863" spans="11:27" customFormat="1">
      <c r="K3863">
        <f>IF(ISNUMBER(SEARCH($A$3,L3863)),MAX($K$1:K3862)+1,0)</f>
        <v>0</v>
      </c>
      <c r="L3863" t="s">
        <v>683</v>
      </c>
      <c r="M3863" t="s">
        <v>684</v>
      </c>
      <c r="Z3863" s="32" t="str">
        <f>IFERROR(VLOOKUP(ROWS($Z$2:Z3863),K3863:$L$6000,2,0),"")</f>
        <v/>
      </c>
      <c r="AA3863" t="str">
        <f>IFERROR(VLOOKUP(ROWS($AA$2:AA3863),K3863:$M$6000,3,0),"")</f>
        <v/>
      </c>
    </row>
    <row r="3864" spans="11:27" customFormat="1">
      <c r="K3864">
        <f>IF(ISNUMBER(SEARCH($A$3,L3864)),MAX($K$1:K3863)+1,0)</f>
        <v>0</v>
      </c>
      <c r="L3864" t="s">
        <v>683</v>
      </c>
      <c r="M3864" t="s">
        <v>682</v>
      </c>
      <c r="Z3864" s="32" t="str">
        <f>IFERROR(VLOOKUP(ROWS($Z$2:Z3864),K3864:$L$6000,2,0),"")</f>
        <v/>
      </c>
      <c r="AA3864" t="str">
        <f>IFERROR(VLOOKUP(ROWS($AA$2:AA3864),K3864:$M$6000,3,0),"")</f>
        <v/>
      </c>
    </row>
    <row r="3865" spans="11:27" customFormat="1">
      <c r="K3865">
        <f>IF(ISNUMBER(SEARCH($A$3,L3865)),MAX($K$1:K3864)+1,0)</f>
        <v>0</v>
      </c>
      <c r="L3865" t="s">
        <v>681</v>
      </c>
      <c r="M3865" t="s">
        <v>680</v>
      </c>
      <c r="Z3865" s="32" t="str">
        <f>IFERROR(VLOOKUP(ROWS($Z$2:Z3865),K3865:$L$6000,2,0),"")</f>
        <v/>
      </c>
      <c r="AA3865" t="str">
        <f>IFERROR(VLOOKUP(ROWS($AA$2:AA3865),K3865:$M$6000,3,0),"")</f>
        <v/>
      </c>
    </row>
    <row r="3866" spans="11:27" customFormat="1">
      <c r="K3866">
        <f>IF(ISNUMBER(SEARCH($A$3,L3866)),MAX($K$1:K3865)+1,0)</f>
        <v>0</v>
      </c>
      <c r="L3866" t="s">
        <v>678</v>
      </c>
      <c r="M3866" t="s">
        <v>679</v>
      </c>
      <c r="Z3866" s="32" t="str">
        <f>IFERROR(VLOOKUP(ROWS($Z$2:Z3866),K3866:$L$6000,2,0),"")</f>
        <v/>
      </c>
      <c r="AA3866" t="str">
        <f>IFERROR(VLOOKUP(ROWS($AA$2:AA3866),K3866:$M$6000,3,0),"")</f>
        <v/>
      </c>
    </row>
    <row r="3867" spans="11:27" customFormat="1">
      <c r="K3867">
        <f>IF(ISNUMBER(SEARCH($A$3,L3867)),MAX($K$1:K3866)+1,0)</f>
        <v>0</v>
      </c>
      <c r="L3867" t="s">
        <v>678</v>
      </c>
      <c r="M3867" t="s">
        <v>677</v>
      </c>
      <c r="Z3867" s="32" t="str">
        <f>IFERROR(VLOOKUP(ROWS($Z$2:Z3867),K3867:$L$6000,2,0),"")</f>
        <v/>
      </c>
      <c r="AA3867" t="str">
        <f>IFERROR(VLOOKUP(ROWS($AA$2:AA3867),K3867:$M$6000,3,0),"")</f>
        <v/>
      </c>
    </row>
    <row r="3868" spans="11:27" customFormat="1">
      <c r="K3868">
        <f>IF(ISNUMBER(SEARCH($A$3,L3868)),MAX($K$1:K3867)+1,0)</f>
        <v>0</v>
      </c>
      <c r="L3868" t="s">
        <v>676</v>
      </c>
      <c r="M3868" t="s">
        <v>675</v>
      </c>
      <c r="Z3868" s="32" t="str">
        <f>IFERROR(VLOOKUP(ROWS($Z$2:Z3868),K3868:$L$6000,2,0),"")</f>
        <v/>
      </c>
      <c r="AA3868" t="str">
        <f>IFERROR(VLOOKUP(ROWS($AA$2:AA3868),K3868:$M$6000,3,0),"")</f>
        <v/>
      </c>
    </row>
    <row r="3869" spans="11:27" customFormat="1">
      <c r="K3869">
        <f>IF(ISNUMBER(SEARCH($A$3,L3869)),MAX($K$1:K3868)+1,0)</f>
        <v>0</v>
      </c>
      <c r="L3869" t="s">
        <v>674</v>
      </c>
      <c r="M3869" t="s">
        <v>673</v>
      </c>
      <c r="Z3869" s="32" t="str">
        <f>IFERROR(VLOOKUP(ROWS($Z$2:Z3869),K3869:$L$6000,2,0),"")</f>
        <v/>
      </c>
      <c r="AA3869" t="str">
        <f>IFERROR(VLOOKUP(ROWS($AA$2:AA3869),K3869:$M$6000,3,0),"")</f>
        <v/>
      </c>
    </row>
    <row r="3870" spans="11:27" customFormat="1">
      <c r="K3870">
        <f>IF(ISNUMBER(SEARCH($A$3,L3870)),MAX($K$1:K3869)+1,0)</f>
        <v>0</v>
      </c>
      <c r="L3870" t="s">
        <v>672</v>
      </c>
      <c r="M3870" t="s">
        <v>671</v>
      </c>
      <c r="Z3870" s="32" t="str">
        <f>IFERROR(VLOOKUP(ROWS($Z$2:Z3870),K3870:$L$6000,2,0),"")</f>
        <v/>
      </c>
      <c r="AA3870" t="str">
        <f>IFERROR(VLOOKUP(ROWS($AA$2:AA3870),K3870:$M$6000,3,0),"")</f>
        <v/>
      </c>
    </row>
    <row r="3871" spans="11:27" customFormat="1">
      <c r="K3871">
        <f>IF(ISNUMBER(SEARCH($A$3,L3871)),MAX($K$1:K3870)+1,0)</f>
        <v>0</v>
      </c>
      <c r="L3871" t="s">
        <v>670</v>
      </c>
      <c r="M3871" t="s">
        <v>669</v>
      </c>
      <c r="Z3871" s="32" t="str">
        <f>IFERROR(VLOOKUP(ROWS($Z$2:Z3871),K3871:$L$6000,2,0),"")</f>
        <v/>
      </c>
      <c r="AA3871" t="str">
        <f>IFERROR(VLOOKUP(ROWS($AA$2:AA3871),K3871:$M$6000,3,0),"")</f>
        <v/>
      </c>
    </row>
    <row r="3872" spans="11:27" customFormat="1">
      <c r="K3872">
        <f>IF(ISNUMBER(SEARCH($A$3,L3872)),MAX($K$1:K3871)+1,0)</f>
        <v>0</v>
      </c>
      <c r="L3872" t="s">
        <v>668</v>
      </c>
      <c r="M3872" t="s">
        <v>667</v>
      </c>
      <c r="Z3872" s="32" t="str">
        <f>IFERROR(VLOOKUP(ROWS($Z$2:Z3872),K3872:$L$6000,2,0),"")</f>
        <v/>
      </c>
      <c r="AA3872" t="str">
        <f>IFERROR(VLOOKUP(ROWS($AA$2:AA3872),K3872:$M$6000,3,0),"")</f>
        <v/>
      </c>
    </row>
    <row r="3873" spans="11:27" customFormat="1">
      <c r="K3873">
        <f>IF(ISNUMBER(SEARCH($A$3,L3873)),MAX($K$1:K3872)+1,0)</f>
        <v>0</v>
      </c>
      <c r="L3873" t="s">
        <v>666</v>
      </c>
      <c r="M3873" t="s">
        <v>665</v>
      </c>
      <c r="Z3873" s="32" t="str">
        <f>IFERROR(VLOOKUP(ROWS($Z$2:Z3873),K3873:$L$6000,2,0),"")</f>
        <v/>
      </c>
      <c r="AA3873" t="str">
        <f>IFERROR(VLOOKUP(ROWS($AA$2:AA3873),K3873:$M$6000,3,0),"")</f>
        <v/>
      </c>
    </row>
    <row r="3874" spans="11:27" customFormat="1">
      <c r="K3874">
        <f>IF(ISNUMBER(SEARCH($A$3,L3874)),MAX($K$1:K3873)+1,0)</f>
        <v>0</v>
      </c>
      <c r="L3874" t="s">
        <v>664</v>
      </c>
      <c r="M3874" t="s">
        <v>663</v>
      </c>
      <c r="Z3874" s="32" t="str">
        <f>IFERROR(VLOOKUP(ROWS($Z$2:Z3874),K3874:$L$6000,2,0),"")</f>
        <v/>
      </c>
      <c r="AA3874" t="str">
        <f>IFERROR(VLOOKUP(ROWS($AA$2:AA3874),K3874:$M$6000,3,0),"")</f>
        <v/>
      </c>
    </row>
    <row r="3875" spans="11:27" customFormat="1">
      <c r="K3875">
        <f>IF(ISNUMBER(SEARCH($A$3,L3875)),MAX($K$1:K3874)+1,0)</f>
        <v>0</v>
      </c>
      <c r="L3875" t="s">
        <v>661</v>
      </c>
      <c r="M3875" t="s">
        <v>662</v>
      </c>
      <c r="Z3875" s="32" t="str">
        <f>IFERROR(VLOOKUP(ROWS($Z$2:Z3875),K3875:$L$6000,2,0),"")</f>
        <v/>
      </c>
      <c r="AA3875" t="str">
        <f>IFERROR(VLOOKUP(ROWS($AA$2:AA3875),K3875:$M$6000,3,0),"")</f>
        <v/>
      </c>
    </row>
    <row r="3876" spans="11:27" customFormat="1">
      <c r="K3876">
        <f>IF(ISNUMBER(SEARCH($A$3,L3876)),MAX($K$1:K3875)+1,0)</f>
        <v>0</v>
      </c>
      <c r="L3876" t="s">
        <v>661</v>
      </c>
      <c r="M3876" t="s">
        <v>660</v>
      </c>
      <c r="Z3876" s="32" t="str">
        <f>IFERROR(VLOOKUP(ROWS($Z$2:Z3876),K3876:$L$6000,2,0),"")</f>
        <v/>
      </c>
      <c r="AA3876" t="str">
        <f>IFERROR(VLOOKUP(ROWS($AA$2:AA3876),K3876:$M$6000,3,0),"")</f>
        <v/>
      </c>
    </row>
    <row r="3877" spans="11:27" customFormat="1">
      <c r="K3877">
        <f>IF(ISNUMBER(SEARCH($A$3,L3877)),MAX($K$1:K3876)+1,0)</f>
        <v>0</v>
      </c>
      <c r="L3877" t="s">
        <v>659</v>
      </c>
      <c r="M3877" t="s">
        <v>658</v>
      </c>
      <c r="Z3877" s="32" t="str">
        <f>IFERROR(VLOOKUP(ROWS($Z$2:Z3877),K3877:$L$6000,2,0),"")</f>
        <v/>
      </c>
      <c r="AA3877" t="str">
        <f>IFERROR(VLOOKUP(ROWS($AA$2:AA3877),K3877:$M$6000,3,0),"")</f>
        <v/>
      </c>
    </row>
    <row r="3878" spans="11:27" customFormat="1">
      <c r="K3878">
        <f>IF(ISNUMBER(SEARCH($A$3,L3878)),MAX($K$1:K3877)+1,0)</f>
        <v>0</v>
      </c>
      <c r="L3878" t="s">
        <v>657</v>
      </c>
      <c r="M3878" t="s">
        <v>656</v>
      </c>
      <c r="Z3878" s="32" t="str">
        <f>IFERROR(VLOOKUP(ROWS($Z$2:Z3878),K3878:$L$6000,2,0),"")</f>
        <v/>
      </c>
      <c r="AA3878" t="str">
        <f>IFERROR(VLOOKUP(ROWS($AA$2:AA3878),K3878:$M$6000,3,0),"")</f>
        <v/>
      </c>
    </row>
    <row r="3879" spans="11:27" customFormat="1">
      <c r="K3879">
        <f>IF(ISNUMBER(SEARCH($A$3,L3879)),MAX($K$1:K3878)+1,0)</f>
        <v>0</v>
      </c>
      <c r="L3879" t="s">
        <v>655</v>
      </c>
      <c r="M3879" t="s">
        <v>654</v>
      </c>
      <c r="Z3879" s="32" t="str">
        <f>IFERROR(VLOOKUP(ROWS($Z$2:Z3879),K3879:$L$6000,2,0),"")</f>
        <v/>
      </c>
      <c r="AA3879" t="str">
        <f>IFERROR(VLOOKUP(ROWS($AA$2:AA3879),K3879:$M$6000,3,0),"")</f>
        <v/>
      </c>
    </row>
    <row r="3880" spans="11:27" customFormat="1">
      <c r="K3880">
        <f>IF(ISNUMBER(SEARCH($A$3,L3880)),MAX($K$1:K3879)+1,0)</f>
        <v>0</v>
      </c>
      <c r="L3880" t="s">
        <v>652</v>
      </c>
      <c r="M3880" t="s">
        <v>653</v>
      </c>
      <c r="Z3880" s="32" t="str">
        <f>IFERROR(VLOOKUP(ROWS($Z$2:Z3880),K3880:$L$6000,2,0),"")</f>
        <v/>
      </c>
      <c r="AA3880" t="str">
        <f>IFERROR(VLOOKUP(ROWS($AA$2:AA3880),K3880:$M$6000,3,0),"")</f>
        <v/>
      </c>
    </row>
    <row r="3881" spans="11:27" customFormat="1">
      <c r="K3881">
        <f>IF(ISNUMBER(SEARCH($A$3,L3881)),MAX($K$1:K3880)+1,0)</f>
        <v>0</v>
      </c>
      <c r="L3881" t="s">
        <v>652</v>
      </c>
      <c r="M3881" t="s">
        <v>651</v>
      </c>
      <c r="Z3881" s="32" t="str">
        <f>IFERROR(VLOOKUP(ROWS($Z$2:Z3881),K3881:$L$6000,2,0),"")</f>
        <v/>
      </c>
      <c r="AA3881" t="str">
        <f>IFERROR(VLOOKUP(ROWS($AA$2:AA3881),K3881:$M$6000,3,0),"")</f>
        <v/>
      </c>
    </row>
    <row r="3882" spans="11:27" customFormat="1">
      <c r="K3882">
        <f>IF(ISNUMBER(SEARCH($A$3,L3882)),MAX($K$1:K3881)+1,0)</f>
        <v>0</v>
      </c>
      <c r="L3882" t="s">
        <v>649</v>
      </c>
      <c r="M3882" t="s">
        <v>650</v>
      </c>
      <c r="Z3882" s="32" t="str">
        <f>IFERROR(VLOOKUP(ROWS($Z$2:Z3882),K3882:$L$6000,2,0),"")</f>
        <v/>
      </c>
      <c r="AA3882" t="str">
        <f>IFERROR(VLOOKUP(ROWS($AA$2:AA3882),K3882:$M$6000,3,0),"")</f>
        <v/>
      </c>
    </row>
    <row r="3883" spans="11:27" customFormat="1">
      <c r="K3883">
        <f>IF(ISNUMBER(SEARCH($A$3,L3883)),MAX($K$1:K3882)+1,0)</f>
        <v>0</v>
      </c>
      <c r="L3883" t="s">
        <v>649</v>
      </c>
      <c r="M3883" t="s">
        <v>648</v>
      </c>
      <c r="Z3883" s="32" t="str">
        <f>IFERROR(VLOOKUP(ROWS($Z$2:Z3883),K3883:$L$6000,2,0),"")</f>
        <v/>
      </c>
      <c r="AA3883" t="str">
        <f>IFERROR(VLOOKUP(ROWS($AA$2:AA3883),K3883:$M$6000,3,0),"")</f>
        <v/>
      </c>
    </row>
    <row r="3884" spans="11:27" customFormat="1">
      <c r="K3884">
        <f>IF(ISNUMBER(SEARCH($A$3,L3884)),MAX($K$1:K3883)+1,0)</f>
        <v>0</v>
      </c>
      <c r="L3884" t="s">
        <v>647</v>
      </c>
      <c r="M3884" t="s">
        <v>646</v>
      </c>
      <c r="Z3884" s="32" t="str">
        <f>IFERROR(VLOOKUP(ROWS($Z$2:Z3884),K3884:$L$6000,2,0),"")</f>
        <v/>
      </c>
      <c r="AA3884" t="str">
        <f>IFERROR(VLOOKUP(ROWS($AA$2:AA3884),K3884:$M$6000,3,0),"")</f>
        <v/>
      </c>
    </row>
    <row r="3885" spans="11:27" customFormat="1">
      <c r="K3885">
        <f>IF(ISNUMBER(SEARCH($A$3,L3885)),MAX($K$1:K3884)+1,0)</f>
        <v>0</v>
      </c>
      <c r="L3885" t="s">
        <v>645</v>
      </c>
      <c r="M3885" t="s">
        <v>644</v>
      </c>
      <c r="Z3885" s="32" t="str">
        <f>IFERROR(VLOOKUP(ROWS($Z$2:Z3885),K3885:$L$6000,2,0),"")</f>
        <v/>
      </c>
      <c r="AA3885" t="str">
        <f>IFERROR(VLOOKUP(ROWS($AA$2:AA3885),K3885:$M$6000,3,0),"")</f>
        <v/>
      </c>
    </row>
    <row r="3886" spans="11:27" customFormat="1">
      <c r="K3886">
        <f>IF(ISNUMBER(SEARCH($A$3,L3886)),MAX($K$1:K3885)+1,0)</f>
        <v>0</v>
      </c>
      <c r="L3886" t="s">
        <v>643</v>
      </c>
      <c r="M3886" t="s">
        <v>642</v>
      </c>
      <c r="Z3886" s="32" t="str">
        <f>IFERROR(VLOOKUP(ROWS($Z$2:Z3886),K3886:$L$6000,2,0),"")</f>
        <v/>
      </c>
      <c r="AA3886" t="str">
        <f>IFERROR(VLOOKUP(ROWS($AA$2:AA3886),K3886:$M$6000,3,0),"")</f>
        <v/>
      </c>
    </row>
    <row r="3887" spans="11:27" customFormat="1">
      <c r="K3887">
        <f>IF(ISNUMBER(SEARCH($A$3,L3887)),MAX($K$1:K3886)+1,0)</f>
        <v>0</v>
      </c>
      <c r="L3887" t="s">
        <v>640</v>
      </c>
      <c r="M3887" t="s">
        <v>641</v>
      </c>
      <c r="Z3887" s="32" t="str">
        <f>IFERROR(VLOOKUP(ROWS($Z$2:Z3887),K3887:$L$6000,2,0),"")</f>
        <v/>
      </c>
      <c r="AA3887" t="str">
        <f>IFERROR(VLOOKUP(ROWS($AA$2:AA3887),K3887:$M$6000,3,0),"")</f>
        <v/>
      </c>
    </row>
    <row r="3888" spans="11:27" customFormat="1">
      <c r="K3888">
        <f>IF(ISNUMBER(SEARCH($A$3,L3888)),MAX($K$1:K3887)+1,0)</f>
        <v>0</v>
      </c>
      <c r="L3888" t="s">
        <v>640</v>
      </c>
      <c r="M3888" t="s">
        <v>639</v>
      </c>
      <c r="Z3888" s="32" t="str">
        <f>IFERROR(VLOOKUP(ROWS($Z$2:Z3888),K3888:$L$6000,2,0),"")</f>
        <v/>
      </c>
      <c r="AA3888" t="str">
        <f>IFERROR(VLOOKUP(ROWS($AA$2:AA3888),K3888:$M$6000,3,0),"")</f>
        <v/>
      </c>
    </row>
    <row r="3889" spans="11:27" customFormat="1">
      <c r="K3889">
        <f>IF(ISNUMBER(SEARCH($A$3,L3889)),MAX($K$1:K3888)+1,0)</f>
        <v>0</v>
      </c>
      <c r="L3889" t="s">
        <v>637</v>
      </c>
      <c r="M3889" t="s">
        <v>638</v>
      </c>
      <c r="Z3889" s="32" t="str">
        <f>IFERROR(VLOOKUP(ROWS($Z$2:Z3889),K3889:$L$6000,2,0),"")</f>
        <v/>
      </c>
      <c r="AA3889" t="str">
        <f>IFERROR(VLOOKUP(ROWS($AA$2:AA3889),K3889:$M$6000,3,0),"")</f>
        <v/>
      </c>
    </row>
    <row r="3890" spans="11:27" customFormat="1">
      <c r="K3890">
        <f>IF(ISNUMBER(SEARCH($A$3,L3890)),MAX($K$1:K3889)+1,0)</f>
        <v>0</v>
      </c>
      <c r="L3890" t="s">
        <v>637</v>
      </c>
      <c r="M3890" t="s">
        <v>636</v>
      </c>
      <c r="Z3890" s="32" t="str">
        <f>IFERROR(VLOOKUP(ROWS($Z$2:Z3890),K3890:$L$6000,2,0),"")</f>
        <v/>
      </c>
      <c r="AA3890" t="str">
        <f>IFERROR(VLOOKUP(ROWS($AA$2:AA3890),K3890:$M$6000,3,0),"")</f>
        <v/>
      </c>
    </row>
    <row r="3891" spans="11:27" customFormat="1">
      <c r="K3891">
        <f>IF(ISNUMBER(SEARCH($A$3,L3891)),MAX($K$1:K3890)+1,0)</f>
        <v>0</v>
      </c>
      <c r="L3891" t="s">
        <v>634</v>
      </c>
      <c r="M3891" t="s">
        <v>635</v>
      </c>
      <c r="Z3891" s="32" t="str">
        <f>IFERROR(VLOOKUP(ROWS($Z$2:Z3891),K3891:$L$6000,2,0),"")</f>
        <v/>
      </c>
      <c r="AA3891" t="str">
        <f>IFERROR(VLOOKUP(ROWS($AA$2:AA3891),K3891:$M$6000,3,0),"")</f>
        <v/>
      </c>
    </row>
    <row r="3892" spans="11:27" customFormat="1">
      <c r="K3892">
        <f>IF(ISNUMBER(SEARCH($A$3,L3892)),MAX($K$1:K3891)+1,0)</f>
        <v>0</v>
      </c>
      <c r="L3892" t="s">
        <v>634</v>
      </c>
      <c r="M3892" t="s">
        <v>633</v>
      </c>
      <c r="Z3892" s="32" t="str">
        <f>IFERROR(VLOOKUP(ROWS($Z$2:Z3892),K3892:$L$6000,2,0),"")</f>
        <v/>
      </c>
      <c r="AA3892" t="str">
        <f>IFERROR(VLOOKUP(ROWS($AA$2:AA3892),K3892:$M$6000,3,0),"")</f>
        <v/>
      </c>
    </row>
    <row r="3893" spans="11:27" customFormat="1">
      <c r="K3893">
        <f>IF(ISNUMBER(SEARCH($A$3,L3893)),MAX($K$1:K3892)+1,0)</f>
        <v>0</v>
      </c>
      <c r="L3893" t="s">
        <v>632</v>
      </c>
      <c r="M3893" t="s">
        <v>631</v>
      </c>
      <c r="Z3893" s="32" t="str">
        <f>IFERROR(VLOOKUP(ROWS($Z$2:Z3893),K3893:$L$6000,2,0),"")</f>
        <v/>
      </c>
      <c r="AA3893" t="str">
        <f>IFERROR(VLOOKUP(ROWS($AA$2:AA3893),K3893:$M$6000,3,0),"")</f>
        <v/>
      </c>
    </row>
    <row r="3894" spans="11:27" customFormat="1">
      <c r="K3894">
        <f>IF(ISNUMBER(SEARCH($A$3,L3894)),MAX($K$1:K3893)+1,0)</f>
        <v>0</v>
      </c>
      <c r="L3894" t="s">
        <v>630</v>
      </c>
      <c r="M3894" t="s">
        <v>629</v>
      </c>
      <c r="Z3894" s="32" t="str">
        <f>IFERROR(VLOOKUP(ROWS($Z$2:Z3894),K3894:$L$6000,2,0),"")</f>
        <v/>
      </c>
      <c r="AA3894" t="str">
        <f>IFERROR(VLOOKUP(ROWS($AA$2:AA3894),K3894:$M$6000,3,0),"")</f>
        <v/>
      </c>
    </row>
    <row r="3895" spans="11:27" customFormat="1">
      <c r="K3895">
        <f>IF(ISNUMBER(SEARCH($A$3,L3895)),MAX($K$1:K3894)+1,0)</f>
        <v>0</v>
      </c>
      <c r="L3895" t="s">
        <v>628</v>
      </c>
      <c r="M3895" t="s">
        <v>627</v>
      </c>
      <c r="Z3895" s="32" t="str">
        <f>IFERROR(VLOOKUP(ROWS($Z$2:Z3895),K3895:$L$6000,2,0),"")</f>
        <v/>
      </c>
      <c r="AA3895" t="str">
        <f>IFERROR(VLOOKUP(ROWS($AA$2:AA3895),K3895:$M$6000,3,0),"")</f>
        <v/>
      </c>
    </row>
    <row r="3896" spans="11:27" customFormat="1">
      <c r="K3896">
        <f>IF(ISNUMBER(SEARCH($A$3,L3896)),MAX($K$1:K3895)+1,0)</f>
        <v>0</v>
      </c>
      <c r="L3896" t="s">
        <v>625</v>
      </c>
      <c r="M3896" t="s">
        <v>626</v>
      </c>
      <c r="Z3896" s="32" t="str">
        <f>IFERROR(VLOOKUP(ROWS($Z$2:Z3896),K3896:$L$6000,2,0),"")</f>
        <v/>
      </c>
      <c r="AA3896" t="str">
        <f>IFERROR(VLOOKUP(ROWS($AA$2:AA3896),K3896:$M$6000,3,0),"")</f>
        <v/>
      </c>
    </row>
    <row r="3897" spans="11:27" customFormat="1">
      <c r="K3897">
        <f>IF(ISNUMBER(SEARCH($A$3,L3897)),MAX($K$1:K3896)+1,0)</f>
        <v>0</v>
      </c>
      <c r="L3897" t="s">
        <v>625</v>
      </c>
      <c r="M3897" t="s">
        <v>624</v>
      </c>
      <c r="Z3897" s="32" t="str">
        <f>IFERROR(VLOOKUP(ROWS($Z$2:Z3897),K3897:$L$6000,2,0),"")</f>
        <v/>
      </c>
      <c r="AA3897" t="str">
        <f>IFERROR(VLOOKUP(ROWS($AA$2:AA3897),K3897:$M$6000,3,0),"")</f>
        <v/>
      </c>
    </row>
    <row r="3898" spans="11:27" customFormat="1">
      <c r="K3898">
        <f>IF(ISNUMBER(SEARCH($A$3,L3898)),MAX($K$1:K3897)+1,0)</f>
        <v>0</v>
      </c>
      <c r="L3898" t="s">
        <v>623</v>
      </c>
      <c r="M3898" t="s">
        <v>622</v>
      </c>
      <c r="Z3898" s="32" t="str">
        <f>IFERROR(VLOOKUP(ROWS($Z$2:Z3898),K3898:$L$6000,2,0),"")</f>
        <v/>
      </c>
      <c r="AA3898" t="str">
        <f>IFERROR(VLOOKUP(ROWS($AA$2:AA3898),K3898:$M$6000,3,0),"")</f>
        <v/>
      </c>
    </row>
    <row r="3899" spans="11:27" customFormat="1">
      <c r="K3899">
        <f>IF(ISNUMBER(SEARCH($A$3,L3899)),MAX($K$1:K3898)+1,0)</f>
        <v>0</v>
      </c>
      <c r="L3899" t="s">
        <v>621</v>
      </c>
      <c r="M3899" t="s">
        <v>620</v>
      </c>
      <c r="Z3899" s="32" t="str">
        <f>IFERROR(VLOOKUP(ROWS($Z$2:Z3899),K3899:$L$6000,2,0),"")</f>
        <v/>
      </c>
      <c r="AA3899" t="str">
        <f>IFERROR(VLOOKUP(ROWS($AA$2:AA3899),K3899:$M$6000,3,0),"")</f>
        <v/>
      </c>
    </row>
    <row r="3900" spans="11:27" customFormat="1">
      <c r="K3900">
        <f>IF(ISNUMBER(SEARCH($A$3,L3900)),MAX($K$1:K3899)+1,0)</f>
        <v>0</v>
      </c>
      <c r="L3900" t="s">
        <v>619</v>
      </c>
      <c r="M3900" t="s">
        <v>618</v>
      </c>
      <c r="Z3900" s="32" t="str">
        <f>IFERROR(VLOOKUP(ROWS($Z$2:Z3900),K3900:$L$6000,2,0),"")</f>
        <v/>
      </c>
      <c r="AA3900" t="str">
        <f>IFERROR(VLOOKUP(ROWS($AA$2:AA3900),K3900:$M$6000,3,0),"")</f>
        <v/>
      </c>
    </row>
    <row r="3901" spans="11:27" customFormat="1">
      <c r="K3901">
        <f>IF(ISNUMBER(SEARCH($A$3,L3901)),MAX($K$1:K3900)+1,0)</f>
        <v>0</v>
      </c>
      <c r="L3901" t="s">
        <v>617</v>
      </c>
      <c r="M3901" t="s">
        <v>616</v>
      </c>
      <c r="Z3901" s="32" t="str">
        <f>IFERROR(VLOOKUP(ROWS($Z$2:Z3901),K3901:$L$6000,2,0),"")</f>
        <v/>
      </c>
      <c r="AA3901" t="str">
        <f>IFERROR(VLOOKUP(ROWS($AA$2:AA3901),K3901:$M$6000,3,0),"")</f>
        <v/>
      </c>
    </row>
    <row r="3902" spans="11:27" customFormat="1">
      <c r="K3902">
        <f>IF(ISNUMBER(SEARCH($A$3,L3902)),MAX($K$1:K3901)+1,0)</f>
        <v>0</v>
      </c>
      <c r="L3902" t="s">
        <v>615</v>
      </c>
      <c r="M3902" t="s">
        <v>614</v>
      </c>
      <c r="Z3902" s="32" t="str">
        <f>IFERROR(VLOOKUP(ROWS($Z$2:Z3902),K3902:$L$6000,2,0),"")</f>
        <v/>
      </c>
      <c r="AA3902" t="str">
        <f>IFERROR(VLOOKUP(ROWS($AA$2:AA3902),K3902:$M$6000,3,0),"")</f>
        <v/>
      </c>
    </row>
    <row r="3903" spans="11:27" customFormat="1">
      <c r="K3903">
        <f>IF(ISNUMBER(SEARCH($A$3,L3903)),MAX($K$1:K3902)+1,0)</f>
        <v>0</v>
      </c>
      <c r="L3903" t="s">
        <v>612</v>
      </c>
      <c r="M3903" t="s">
        <v>613</v>
      </c>
      <c r="Z3903" s="32" t="str">
        <f>IFERROR(VLOOKUP(ROWS($Z$2:Z3903),K3903:$L$6000,2,0),"")</f>
        <v/>
      </c>
      <c r="AA3903" t="str">
        <f>IFERROR(VLOOKUP(ROWS($AA$2:AA3903),K3903:$M$6000,3,0),"")</f>
        <v/>
      </c>
    </row>
    <row r="3904" spans="11:27" customFormat="1">
      <c r="K3904">
        <f>IF(ISNUMBER(SEARCH($A$3,L3904)),MAX($K$1:K3903)+1,0)</f>
        <v>0</v>
      </c>
      <c r="L3904" t="s">
        <v>612</v>
      </c>
      <c r="M3904" t="s">
        <v>611</v>
      </c>
      <c r="Z3904" s="32" t="str">
        <f>IFERROR(VLOOKUP(ROWS($Z$2:Z3904),K3904:$L$6000,2,0),"")</f>
        <v/>
      </c>
      <c r="AA3904" t="str">
        <f>IFERROR(VLOOKUP(ROWS($AA$2:AA3904),K3904:$M$6000,3,0),"")</f>
        <v/>
      </c>
    </row>
    <row r="3905" spans="11:27" customFormat="1">
      <c r="K3905">
        <f>IF(ISNUMBER(SEARCH($A$3,L3905)),MAX($K$1:K3904)+1,0)</f>
        <v>0</v>
      </c>
      <c r="L3905" t="s">
        <v>610</v>
      </c>
      <c r="M3905" t="s">
        <v>609</v>
      </c>
      <c r="Z3905" s="32" t="str">
        <f>IFERROR(VLOOKUP(ROWS($Z$2:Z3905),K3905:$L$6000,2,0),"")</f>
        <v/>
      </c>
      <c r="AA3905" t="str">
        <f>IFERROR(VLOOKUP(ROWS($AA$2:AA3905),K3905:$M$6000,3,0),"")</f>
        <v/>
      </c>
    </row>
    <row r="3906" spans="11:27" customFormat="1">
      <c r="K3906">
        <f>IF(ISNUMBER(SEARCH($A$3,L3906)),MAX($K$1:K3905)+1,0)</f>
        <v>0</v>
      </c>
      <c r="L3906" t="s">
        <v>608</v>
      </c>
      <c r="M3906" t="s">
        <v>607</v>
      </c>
      <c r="Z3906" s="32" t="str">
        <f>IFERROR(VLOOKUP(ROWS($Z$2:Z3906),K3906:$L$6000,2,0),"")</f>
        <v/>
      </c>
      <c r="AA3906" t="str">
        <f>IFERROR(VLOOKUP(ROWS($AA$2:AA3906),K3906:$M$6000,3,0),"")</f>
        <v/>
      </c>
    </row>
    <row r="3907" spans="11:27" customFormat="1">
      <c r="K3907">
        <f>IF(ISNUMBER(SEARCH($A$3,L3907)),MAX($K$1:K3906)+1,0)</f>
        <v>0</v>
      </c>
      <c r="L3907" t="s">
        <v>606</v>
      </c>
      <c r="M3907" t="s">
        <v>605</v>
      </c>
      <c r="Z3907" s="32" t="str">
        <f>IFERROR(VLOOKUP(ROWS($Z$2:Z3907),K3907:$L$6000,2,0),"")</f>
        <v/>
      </c>
      <c r="AA3907" t="str">
        <f>IFERROR(VLOOKUP(ROWS($AA$2:AA3907),K3907:$M$6000,3,0),"")</f>
        <v/>
      </c>
    </row>
    <row r="3908" spans="11:27" customFormat="1">
      <c r="K3908">
        <f>IF(ISNUMBER(SEARCH($A$3,L3908)),MAX($K$1:K3907)+1,0)</f>
        <v>0</v>
      </c>
      <c r="L3908" t="s">
        <v>603</v>
      </c>
      <c r="M3908" t="s">
        <v>604</v>
      </c>
      <c r="Z3908" s="32" t="str">
        <f>IFERROR(VLOOKUP(ROWS($Z$2:Z3908),K3908:$L$6000,2,0),"")</f>
        <v/>
      </c>
      <c r="AA3908" t="str">
        <f>IFERROR(VLOOKUP(ROWS($AA$2:AA3908),K3908:$M$6000,3,0),"")</f>
        <v/>
      </c>
    </row>
    <row r="3909" spans="11:27" customFormat="1">
      <c r="K3909">
        <f>IF(ISNUMBER(SEARCH($A$3,L3909)),MAX($K$1:K3908)+1,0)</f>
        <v>0</v>
      </c>
      <c r="L3909" t="s">
        <v>603</v>
      </c>
      <c r="M3909" t="s">
        <v>602</v>
      </c>
      <c r="Z3909" s="32" t="str">
        <f>IFERROR(VLOOKUP(ROWS($Z$2:Z3909),K3909:$L$6000,2,0),"")</f>
        <v/>
      </c>
      <c r="AA3909" t="str">
        <f>IFERROR(VLOOKUP(ROWS($AA$2:AA3909),K3909:$M$6000,3,0),"")</f>
        <v/>
      </c>
    </row>
    <row r="3910" spans="11:27" customFormat="1">
      <c r="K3910">
        <f>IF(ISNUMBER(SEARCH($A$3,L3910)),MAX($K$1:K3909)+1,0)</f>
        <v>0</v>
      </c>
      <c r="L3910" t="s">
        <v>601</v>
      </c>
      <c r="M3910" t="s">
        <v>600</v>
      </c>
      <c r="Z3910" s="32" t="str">
        <f>IFERROR(VLOOKUP(ROWS($Z$2:Z3910),K3910:$L$6000,2,0),"")</f>
        <v/>
      </c>
      <c r="AA3910" t="str">
        <f>IFERROR(VLOOKUP(ROWS($AA$2:AA3910),K3910:$M$6000,3,0),"")</f>
        <v/>
      </c>
    </row>
    <row r="3911" spans="11:27" customFormat="1">
      <c r="K3911">
        <f>IF(ISNUMBER(SEARCH($A$3,L3911)),MAX($K$1:K3910)+1,0)</f>
        <v>0</v>
      </c>
      <c r="L3911" t="s">
        <v>599</v>
      </c>
      <c r="M3911" t="s">
        <v>598</v>
      </c>
      <c r="Z3911" s="32" t="str">
        <f>IFERROR(VLOOKUP(ROWS($Z$2:Z3911),K3911:$L$6000,2,0),"")</f>
        <v/>
      </c>
      <c r="AA3911" t="str">
        <f>IFERROR(VLOOKUP(ROWS($AA$2:AA3911),K3911:$M$6000,3,0),"")</f>
        <v/>
      </c>
    </row>
    <row r="3912" spans="11:27" customFormat="1">
      <c r="K3912">
        <f>IF(ISNUMBER(SEARCH($A$3,L3912)),MAX($K$1:K3911)+1,0)</f>
        <v>0</v>
      </c>
      <c r="L3912" t="s">
        <v>597</v>
      </c>
      <c r="M3912" t="s">
        <v>596</v>
      </c>
      <c r="Z3912" s="32" t="str">
        <f>IFERROR(VLOOKUP(ROWS($Z$2:Z3912),K3912:$L$6000,2,0),"")</f>
        <v/>
      </c>
      <c r="AA3912" t="str">
        <f>IFERROR(VLOOKUP(ROWS($AA$2:AA3912),K3912:$M$6000,3,0),"")</f>
        <v/>
      </c>
    </row>
    <row r="3913" spans="11:27" customFormat="1">
      <c r="K3913">
        <f>IF(ISNUMBER(SEARCH($A$3,L3913)),MAX($K$1:K3912)+1,0)</f>
        <v>0</v>
      </c>
      <c r="L3913" t="s">
        <v>595</v>
      </c>
      <c r="M3913" t="s">
        <v>594</v>
      </c>
      <c r="Z3913" s="32" t="str">
        <f>IFERROR(VLOOKUP(ROWS($Z$2:Z3913),K3913:$L$6000,2,0),"")</f>
        <v/>
      </c>
      <c r="AA3913" t="str">
        <f>IFERROR(VLOOKUP(ROWS($AA$2:AA3913),K3913:$M$6000,3,0),"")</f>
        <v/>
      </c>
    </row>
    <row r="3914" spans="11:27" customFormat="1">
      <c r="K3914">
        <f>IF(ISNUMBER(SEARCH($A$3,L3914)),MAX($K$1:K3913)+1,0)</f>
        <v>0</v>
      </c>
      <c r="L3914" t="s">
        <v>593</v>
      </c>
      <c r="M3914" t="s">
        <v>592</v>
      </c>
      <c r="Z3914" s="32" t="str">
        <f>IFERROR(VLOOKUP(ROWS($Z$2:Z3914),K3914:$L$6000,2,0),"")</f>
        <v/>
      </c>
      <c r="AA3914" t="str">
        <f>IFERROR(VLOOKUP(ROWS($AA$2:AA3914),K3914:$M$6000,3,0),"")</f>
        <v/>
      </c>
    </row>
    <row r="3915" spans="11:27" customFormat="1">
      <c r="K3915">
        <f>IF(ISNUMBER(SEARCH($A$3,L3915)),MAX($K$1:K3914)+1,0)</f>
        <v>0</v>
      </c>
      <c r="L3915" t="s">
        <v>591</v>
      </c>
      <c r="M3915" t="s">
        <v>590</v>
      </c>
      <c r="Z3915" s="32" t="str">
        <f>IFERROR(VLOOKUP(ROWS($Z$2:Z3915),K3915:$L$6000,2,0),"")</f>
        <v/>
      </c>
      <c r="AA3915" t="str">
        <f>IFERROR(VLOOKUP(ROWS($AA$2:AA3915),K3915:$M$6000,3,0),"")</f>
        <v/>
      </c>
    </row>
    <row r="3916" spans="11:27" customFormat="1">
      <c r="K3916">
        <f>IF(ISNUMBER(SEARCH($A$3,L3916)),MAX($K$1:K3915)+1,0)</f>
        <v>0</v>
      </c>
      <c r="L3916" t="s">
        <v>589</v>
      </c>
      <c r="M3916" t="s">
        <v>588</v>
      </c>
      <c r="Z3916" s="32" t="str">
        <f>IFERROR(VLOOKUP(ROWS($Z$2:Z3916),K3916:$L$6000,2,0),"")</f>
        <v/>
      </c>
      <c r="AA3916" t="str">
        <f>IFERROR(VLOOKUP(ROWS($AA$2:AA3916),K3916:$M$6000,3,0),"")</f>
        <v/>
      </c>
    </row>
    <row r="3917" spans="11:27" customFormat="1">
      <c r="K3917">
        <f>IF(ISNUMBER(SEARCH($A$3,L3917)),MAX($K$1:K3916)+1,0)</f>
        <v>0</v>
      </c>
      <c r="L3917" t="s">
        <v>587</v>
      </c>
      <c r="M3917" t="s">
        <v>586</v>
      </c>
      <c r="Z3917" s="32" t="str">
        <f>IFERROR(VLOOKUP(ROWS($Z$2:Z3917),K3917:$L$6000,2,0),"")</f>
        <v/>
      </c>
      <c r="AA3917" t="str">
        <f>IFERROR(VLOOKUP(ROWS($AA$2:AA3917),K3917:$M$6000,3,0),"")</f>
        <v/>
      </c>
    </row>
    <row r="3918" spans="11:27" customFormat="1">
      <c r="K3918">
        <f>IF(ISNUMBER(SEARCH($A$3,L3918)),MAX($K$1:K3917)+1,0)</f>
        <v>0</v>
      </c>
      <c r="L3918" t="s">
        <v>584</v>
      </c>
      <c r="M3918" t="s">
        <v>585</v>
      </c>
      <c r="Z3918" s="32" t="str">
        <f>IFERROR(VLOOKUP(ROWS($Z$2:Z3918),K3918:$L$6000,2,0),"")</f>
        <v/>
      </c>
      <c r="AA3918" t="str">
        <f>IFERROR(VLOOKUP(ROWS($AA$2:AA3918),K3918:$M$6000,3,0),"")</f>
        <v/>
      </c>
    </row>
    <row r="3919" spans="11:27" customFormat="1">
      <c r="K3919">
        <f>IF(ISNUMBER(SEARCH($A$3,L3919)),MAX($K$1:K3918)+1,0)</f>
        <v>0</v>
      </c>
      <c r="L3919" t="s">
        <v>584</v>
      </c>
      <c r="M3919" t="s">
        <v>583</v>
      </c>
      <c r="Z3919" s="32" t="str">
        <f>IFERROR(VLOOKUP(ROWS($Z$2:Z3919),K3919:$L$6000,2,0),"")</f>
        <v/>
      </c>
      <c r="AA3919" t="str">
        <f>IFERROR(VLOOKUP(ROWS($AA$2:AA3919),K3919:$M$6000,3,0),"")</f>
        <v/>
      </c>
    </row>
    <row r="3920" spans="11:27" customFormat="1">
      <c r="K3920">
        <f>IF(ISNUMBER(SEARCH($A$3,L3920)),MAX($K$1:K3919)+1,0)</f>
        <v>0</v>
      </c>
      <c r="L3920" t="s">
        <v>582</v>
      </c>
      <c r="M3920" t="s">
        <v>581</v>
      </c>
      <c r="Z3920" s="32" t="str">
        <f>IFERROR(VLOOKUP(ROWS($Z$2:Z3920),K3920:$L$6000,2,0),"")</f>
        <v/>
      </c>
      <c r="AA3920" t="str">
        <f>IFERROR(VLOOKUP(ROWS($AA$2:AA3920),K3920:$M$6000,3,0),"")</f>
        <v/>
      </c>
    </row>
    <row r="3921" spans="11:27" customFormat="1">
      <c r="K3921">
        <f>IF(ISNUMBER(SEARCH($A$3,L3921)),MAX($K$1:K3920)+1,0)</f>
        <v>0</v>
      </c>
      <c r="L3921" t="s">
        <v>580</v>
      </c>
      <c r="M3921" t="s">
        <v>579</v>
      </c>
      <c r="Z3921" s="32" t="str">
        <f>IFERROR(VLOOKUP(ROWS($Z$2:Z3921),K3921:$L$6000,2,0),"")</f>
        <v/>
      </c>
      <c r="AA3921" t="str">
        <f>IFERROR(VLOOKUP(ROWS($AA$2:AA3921),K3921:$M$6000,3,0),"")</f>
        <v/>
      </c>
    </row>
    <row r="3922" spans="11:27" customFormat="1">
      <c r="K3922">
        <f>IF(ISNUMBER(SEARCH($A$3,L3922)),MAX($K$1:K3921)+1,0)</f>
        <v>0</v>
      </c>
      <c r="L3922" t="s">
        <v>577</v>
      </c>
      <c r="M3922" t="s">
        <v>578</v>
      </c>
      <c r="Z3922" s="32" t="str">
        <f>IFERROR(VLOOKUP(ROWS($Z$2:Z3922),K3922:$L$6000,2,0),"")</f>
        <v/>
      </c>
      <c r="AA3922" t="str">
        <f>IFERROR(VLOOKUP(ROWS($AA$2:AA3922),K3922:$M$6000,3,0),"")</f>
        <v/>
      </c>
    </row>
    <row r="3923" spans="11:27" customFormat="1">
      <c r="K3923">
        <f>IF(ISNUMBER(SEARCH($A$3,L3923)),MAX($K$1:K3922)+1,0)</f>
        <v>0</v>
      </c>
      <c r="L3923" t="s">
        <v>577</v>
      </c>
      <c r="M3923" t="s">
        <v>576</v>
      </c>
      <c r="Z3923" s="32" t="str">
        <f>IFERROR(VLOOKUP(ROWS($Z$2:Z3923),K3923:$L$6000,2,0),"")</f>
        <v/>
      </c>
      <c r="AA3923" t="str">
        <f>IFERROR(VLOOKUP(ROWS($AA$2:AA3923),K3923:$M$6000,3,0),"")</f>
        <v/>
      </c>
    </row>
    <row r="3924" spans="11:27" customFormat="1">
      <c r="K3924">
        <f>IF(ISNUMBER(SEARCH($A$3,L3924)),MAX($K$1:K3923)+1,0)</f>
        <v>0</v>
      </c>
      <c r="L3924" t="s">
        <v>574</v>
      </c>
      <c r="M3924" t="s">
        <v>575</v>
      </c>
      <c r="Z3924" s="32" t="str">
        <f>IFERROR(VLOOKUP(ROWS($Z$2:Z3924),K3924:$L$6000,2,0),"")</f>
        <v/>
      </c>
      <c r="AA3924" t="str">
        <f>IFERROR(VLOOKUP(ROWS($AA$2:AA3924),K3924:$M$6000,3,0),"")</f>
        <v/>
      </c>
    </row>
    <row r="3925" spans="11:27" customFormat="1">
      <c r="K3925">
        <f>IF(ISNUMBER(SEARCH($A$3,L3925)),MAX($K$1:K3924)+1,0)</f>
        <v>0</v>
      </c>
      <c r="L3925" t="s">
        <v>574</v>
      </c>
      <c r="M3925" t="s">
        <v>573</v>
      </c>
      <c r="Z3925" s="32" t="str">
        <f>IFERROR(VLOOKUP(ROWS($Z$2:Z3925),K3925:$L$6000,2,0),"")</f>
        <v/>
      </c>
      <c r="AA3925" t="str">
        <f>IFERROR(VLOOKUP(ROWS($AA$2:AA3925),K3925:$M$6000,3,0),"")</f>
        <v/>
      </c>
    </row>
    <row r="3926" spans="11:27" customFormat="1">
      <c r="K3926">
        <f>IF(ISNUMBER(SEARCH($A$3,L3926)),MAX($K$1:K3925)+1,0)</f>
        <v>0</v>
      </c>
      <c r="L3926" t="s">
        <v>571</v>
      </c>
      <c r="M3926" t="s">
        <v>572</v>
      </c>
      <c r="Z3926" s="32" t="str">
        <f>IFERROR(VLOOKUP(ROWS($Z$2:Z3926),K3926:$L$6000,2,0),"")</f>
        <v/>
      </c>
      <c r="AA3926" t="str">
        <f>IFERROR(VLOOKUP(ROWS($AA$2:AA3926),K3926:$M$6000,3,0),"")</f>
        <v/>
      </c>
    </row>
    <row r="3927" spans="11:27" customFormat="1">
      <c r="K3927">
        <f>IF(ISNUMBER(SEARCH($A$3,L3927)),MAX($K$1:K3926)+1,0)</f>
        <v>0</v>
      </c>
      <c r="L3927" t="s">
        <v>571</v>
      </c>
      <c r="M3927" t="s">
        <v>570</v>
      </c>
      <c r="Z3927" s="32" t="str">
        <f>IFERROR(VLOOKUP(ROWS($Z$2:Z3927),K3927:$L$6000,2,0),"")</f>
        <v/>
      </c>
      <c r="AA3927" t="str">
        <f>IFERROR(VLOOKUP(ROWS($AA$2:AA3927),K3927:$M$6000,3,0),"")</f>
        <v/>
      </c>
    </row>
    <row r="3928" spans="11:27" customFormat="1">
      <c r="K3928">
        <f>IF(ISNUMBER(SEARCH($A$3,L3928)),MAX($K$1:K3927)+1,0)</f>
        <v>0</v>
      </c>
      <c r="L3928" t="s">
        <v>568</v>
      </c>
      <c r="M3928" t="s">
        <v>569</v>
      </c>
      <c r="Z3928" s="32" t="str">
        <f>IFERROR(VLOOKUP(ROWS($Z$2:Z3928),K3928:$L$6000,2,0),"")</f>
        <v/>
      </c>
      <c r="AA3928" t="str">
        <f>IFERROR(VLOOKUP(ROWS($AA$2:AA3928),K3928:$M$6000,3,0),"")</f>
        <v/>
      </c>
    </row>
    <row r="3929" spans="11:27" customFormat="1">
      <c r="K3929">
        <f>IF(ISNUMBER(SEARCH($A$3,L3929)),MAX($K$1:K3928)+1,0)</f>
        <v>0</v>
      </c>
      <c r="L3929" t="s">
        <v>568</v>
      </c>
      <c r="M3929" t="s">
        <v>567</v>
      </c>
      <c r="Z3929" s="32" t="str">
        <f>IFERROR(VLOOKUP(ROWS($Z$2:Z3929),K3929:$L$6000,2,0),"")</f>
        <v/>
      </c>
      <c r="AA3929" t="str">
        <f>IFERROR(VLOOKUP(ROWS($AA$2:AA3929),K3929:$M$6000,3,0),"")</f>
        <v/>
      </c>
    </row>
    <row r="3930" spans="11:27" customFormat="1">
      <c r="K3930">
        <f>IF(ISNUMBER(SEARCH($A$3,L3930)),MAX($K$1:K3929)+1,0)</f>
        <v>0</v>
      </c>
      <c r="L3930" t="s">
        <v>566</v>
      </c>
      <c r="M3930" t="s">
        <v>565</v>
      </c>
      <c r="Z3930" s="32" t="str">
        <f>IFERROR(VLOOKUP(ROWS($Z$2:Z3930),K3930:$L$6000,2,0),"")</f>
        <v/>
      </c>
      <c r="AA3930" t="str">
        <f>IFERROR(VLOOKUP(ROWS($AA$2:AA3930),K3930:$M$6000,3,0),"")</f>
        <v/>
      </c>
    </row>
    <row r="3931" spans="11:27" customFormat="1">
      <c r="K3931">
        <f>IF(ISNUMBER(SEARCH($A$3,L3931)),MAX($K$1:K3930)+1,0)</f>
        <v>0</v>
      </c>
      <c r="L3931" t="s">
        <v>563</v>
      </c>
      <c r="M3931" t="s">
        <v>564</v>
      </c>
      <c r="Z3931" s="32" t="str">
        <f>IFERROR(VLOOKUP(ROWS($Z$2:Z3931),K3931:$L$6000,2,0),"")</f>
        <v/>
      </c>
      <c r="AA3931" t="str">
        <f>IFERROR(VLOOKUP(ROWS($AA$2:AA3931),K3931:$M$6000,3,0),"")</f>
        <v/>
      </c>
    </row>
    <row r="3932" spans="11:27" customFormat="1">
      <c r="K3932">
        <f>IF(ISNUMBER(SEARCH($A$3,L3932)),MAX($K$1:K3931)+1,0)</f>
        <v>0</v>
      </c>
      <c r="L3932" t="s">
        <v>563</v>
      </c>
      <c r="M3932" t="s">
        <v>562</v>
      </c>
      <c r="Z3932" s="32" t="str">
        <f>IFERROR(VLOOKUP(ROWS($Z$2:Z3932),K3932:$L$6000,2,0),"")</f>
        <v/>
      </c>
      <c r="AA3932" t="str">
        <f>IFERROR(VLOOKUP(ROWS($AA$2:AA3932),K3932:$M$6000,3,0),"")</f>
        <v/>
      </c>
    </row>
    <row r="3933" spans="11:27" customFormat="1">
      <c r="K3933">
        <f>IF(ISNUMBER(SEARCH($A$3,L3933)),MAX($K$1:K3932)+1,0)</f>
        <v>0</v>
      </c>
      <c r="L3933" t="s">
        <v>561</v>
      </c>
      <c r="M3933" t="s">
        <v>560</v>
      </c>
      <c r="Z3933" s="32" t="str">
        <f>IFERROR(VLOOKUP(ROWS($Z$2:Z3933),K3933:$L$6000,2,0),"")</f>
        <v/>
      </c>
      <c r="AA3933" t="str">
        <f>IFERROR(VLOOKUP(ROWS($AA$2:AA3933),K3933:$M$6000,3,0),"")</f>
        <v/>
      </c>
    </row>
    <row r="3934" spans="11:27" customFormat="1">
      <c r="K3934">
        <f>IF(ISNUMBER(SEARCH($A$3,L3934)),MAX($K$1:K3933)+1,0)</f>
        <v>0</v>
      </c>
      <c r="L3934" t="s">
        <v>559</v>
      </c>
      <c r="M3934" t="s">
        <v>558</v>
      </c>
      <c r="Z3934" s="32" t="str">
        <f>IFERROR(VLOOKUP(ROWS($Z$2:Z3934),K3934:$L$6000,2,0),"")</f>
        <v/>
      </c>
      <c r="AA3934" t="str">
        <f>IFERROR(VLOOKUP(ROWS($AA$2:AA3934),K3934:$M$6000,3,0),"")</f>
        <v/>
      </c>
    </row>
    <row r="3935" spans="11:27" customFormat="1">
      <c r="K3935">
        <f>IF(ISNUMBER(SEARCH($A$3,L3935)),MAX($K$1:K3934)+1,0)</f>
        <v>0</v>
      </c>
      <c r="L3935" t="s">
        <v>557</v>
      </c>
      <c r="M3935" t="s">
        <v>556</v>
      </c>
      <c r="Z3935" s="32" t="str">
        <f>IFERROR(VLOOKUP(ROWS($Z$2:Z3935),K3935:$L$6000,2,0),"")</f>
        <v/>
      </c>
      <c r="AA3935" t="str">
        <f>IFERROR(VLOOKUP(ROWS($AA$2:AA3935),K3935:$M$6000,3,0),"")</f>
        <v/>
      </c>
    </row>
    <row r="3936" spans="11:27" customFormat="1">
      <c r="K3936">
        <f>IF(ISNUMBER(SEARCH($A$3,L3936)),MAX($K$1:K3935)+1,0)</f>
        <v>0</v>
      </c>
      <c r="L3936" t="s">
        <v>555</v>
      </c>
      <c r="M3936" t="s">
        <v>554</v>
      </c>
      <c r="Z3936" s="32" t="str">
        <f>IFERROR(VLOOKUP(ROWS($Z$2:Z3936),K3936:$L$6000,2,0),"")</f>
        <v/>
      </c>
      <c r="AA3936" t="str">
        <f>IFERROR(VLOOKUP(ROWS($AA$2:AA3936),K3936:$M$6000,3,0),"")</f>
        <v/>
      </c>
    </row>
    <row r="3937" spans="11:27" customFormat="1">
      <c r="K3937">
        <f>IF(ISNUMBER(SEARCH($A$3,L3937)),MAX($K$1:K3936)+1,0)</f>
        <v>0</v>
      </c>
      <c r="L3937" t="s">
        <v>553</v>
      </c>
      <c r="M3937" t="s">
        <v>552</v>
      </c>
      <c r="Z3937" s="32" t="str">
        <f>IFERROR(VLOOKUP(ROWS($Z$2:Z3937),K3937:$L$6000,2,0),"")</f>
        <v/>
      </c>
      <c r="AA3937" t="str">
        <f>IFERROR(VLOOKUP(ROWS($AA$2:AA3937),K3937:$M$6000,3,0),"")</f>
        <v/>
      </c>
    </row>
    <row r="3938" spans="11:27" customFormat="1">
      <c r="K3938">
        <f>IF(ISNUMBER(SEARCH($A$3,L3938)),MAX($K$1:K3937)+1,0)</f>
        <v>0</v>
      </c>
      <c r="L3938" t="s">
        <v>551</v>
      </c>
      <c r="M3938" t="s">
        <v>550</v>
      </c>
      <c r="Z3938" s="32" t="str">
        <f>IFERROR(VLOOKUP(ROWS($Z$2:Z3938),K3938:$L$6000,2,0),"")</f>
        <v/>
      </c>
      <c r="AA3938" t="str">
        <f>IFERROR(VLOOKUP(ROWS($AA$2:AA3938),K3938:$M$6000,3,0),"")</f>
        <v/>
      </c>
    </row>
    <row r="3939" spans="11:27" customFormat="1">
      <c r="K3939">
        <f>IF(ISNUMBER(SEARCH($A$3,L3939)),MAX($K$1:K3938)+1,0)</f>
        <v>0</v>
      </c>
      <c r="L3939" t="s">
        <v>549</v>
      </c>
      <c r="M3939" t="s">
        <v>548</v>
      </c>
      <c r="Z3939" s="32" t="str">
        <f>IFERROR(VLOOKUP(ROWS($Z$2:Z3939),K3939:$L$6000,2,0),"")</f>
        <v/>
      </c>
      <c r="AA3939" t="str">
        <f>IFERROR(VLOOKUP(ROWS($AA$2:AA3939),K3939:$M$6000,3,0),"")</f>
        <v/>
      </c>
    </row>
    <row r="3940" spans="11:27" customFormat="1">
      <c r="K3940">
        <f>IF(ISNUMBER(SEARCH($A$3,L3940)),MAX($K$1:K3939)+1,0)</f>
        <v>0</v>
      </c>
      <c r="L3940" t="s">
        <v>547</v>
      </c>
      <c r="M3940" t="s">
        <v>546</v>
      </c>
      <c r="Z3940" s="32" t="str">
        <f>IFERROR(VLOOKUP(ROWS($Z$2:Z3940),K3940:$L$6000,2,0),"")</f>
        <v/>
      </c>
      <c r="AA3940" t="str">
        <f>IFERROR(VLOOKUP(ROWS($AA$2:AA3940),K3940:$M$6000,3,0),"")</f>
        <v/>
      </c>
    </row>
    <row r="3941" spans="11:27" customFormat="1">
      <c r="K3941">
        <f>IF(ISNUMBER(SEARCH($A$3,L3941)),MAX($K$1:K3940)+1,0)</f>
        <v>0</v>
      </c>
      <c r="L3941" t="s">
        <v>545</v>
      </c>
      <c r="M3941" t="s">
        <v>544</v>
      </c>
      <c r="Z3941" s="32" t="str">
        <f>IFERROR(VLOOKUP(ROWS($Z$2:Z3941),K3941:$L$6000,2,0),"")</f>
        <v/>
      </c>
      <c r="AA3941" t="str">
        <f>IFERROR(VLOOKUP(ROWS($AA$2:AA3941),K3941:$M$6000,3,0),"")</f>
        <v/>
      </c>
    </row>
    <row r="3942" spans="11:27" customFormat="1">
      <c r="K3942">
        <f>IF(ISNUMBER(SEARCH($A$3,L3942)),MAX($K$1:K3941)+1,0)</f>
        <v>0</v>
      </c>
      <c r="L3942" t="s">
        <v>543</v>
      </c>
      <c r="M3942" t="s">
        <v>542</v>
      </c>
      <c r="Z3942" s="32" t="str">
        <f>IFERROR(VLOOKUP(ROWS($Z$2:Z3942),K3942:$L$6000,2,0),"")</f>
        <v/>
      </c>
      <c r="AA3942" t="str">
        <f>IFERROR(VLOOKUP(ROWS($AA$2:AA3942),K3942:$M$6000,3,0),"")</f>
        <v/>
      </c>
    </row>
    <row r="3943" spans="11:27" customFormat="1">
      <c r="K3943">
        <f>IF(ISNUMBER(SEARCH($A$3,L3943)),MAX($K$1:K3942)+1,0)</f>
        <v>0</v>
      </c>
      <c r="L3943" t="s">
        <v>541</v>
      </c>
      <c r="M3943" t="s">
        <v>540</v>
      </c>
      <c r="Z3943" s="32" t="str">
        <f>IFERROR(VLOOKUP(ROWS($Z$2:Z3943),K3943:$L$6000,2,0),"")</f>
        <v/>
      </c>
      <c r="AA3943" t="str">
        <f>IFERROR(VLOOKUP(ROWS($AA$2:AA3943),K3943:$M$6000,3,0),"")</f>
        <v/>
      </c>
    </row>
    <row r="3944" spans="11:27" customFormat="1">
      <c r="K3944">
        <f>IF(ISNUMBER(SEARCH($A$3,L3944)),MAX($K$1:K3943)+1,0)</f>
        <v>0</v>
      </c>
      <c r="L3944" t="s">
        <v>538</v>
      </c>
      <c r="M3944" t="s">
        <v>539</v>
      </c>
      <c r="Z3944" s="32" t="str">
        <f>IFERROR(VLOOKUP(ROWS($Z$2:Z3944),K3944:$L$6000,2,0),"")</f>
        <v/>
      </c>
      <c r="AA3944" t="str">
        <f>IFERROR(VLOOKUP(ROWS($AA$2:AA3944),K3944:$M$6000,3,0),"")</f>
        <v/>
      </c>
    </row>
    <row r="3945" spans="11:27" customFormat="1">
      <c r="K3945">
        <f>IF(ISNUMBER(SEARCH($A$3,L3945)),MAX($K$1:K3944)+1,0)</f>
        <v>0</v>
      </c>
      <c r="L3945" t="s">
        <v>538</v>
      </c>
      <c r="M3945" t="s">
        <v>537</v>
      </c>
      <c r="Z3945" s="32" t="str">
        <f>IFERROR(VLOOKUP(ROWS($Z$2:Z3945),K3945:$L$6000,2,0),"")</f>
        <v/>
      </c>
      <c r="AA3945" t="str">
        <f>IFERROR(VLOOKUP(ROWS($AA$2:AA3945),K3945:$M$6000,3,0),"")</f>
        <v/>
      </c>
    </row>
    <row r="3946" spans="11:27" customFormat="1">
      <c r="K3946">
        <f>IF(ISNUMBER(SEARCH($A$3,L3946)),MAX($K$1:K3945)+1,0)</f>
        <v>0</v>
      </c>
      <c r="L3946" t="s">
        <v>536</v>
      </c>
      <c r="M3946" t="s">
        <v>535</v>
      </c>
      <c r="Z3946" s="32" t="str">
        <f>IFERROR(VLOOKUP(ROWS($Z$2:Z3946),K3946:$L$6000,2,0),"")</f>
        <v/>
      </c>
      <c r="AA3946" t="str">
        <f>IFERROR(VLOOKUP(ROWS($AA$2:AA3946),K3946:$M$6000,3,0),"")</f>
        <v/>
      </c>
    </row>
    <row r="3947" spans="11:27" customFormat="1">
      <c r="K3947">
        <f>IF(ISNUMBER(SEARCH($A$3,L3947)),MAX($K$1:K3946)+1,0)</f>
        <v>0</v>
      </c>
      <c r="L3947" t="s">
        <v>533</v>
      </c>
      <c r="M3947" t="s">
        <v>534</v>
      </c>
      <c r="Z3947" s="32" t="str">
        <f>IFERROR(VLOOKUP(ROWS($Z$2:Z3947),K3947:$L$6000,2,0),"")</f>
        <v/>
      </c>
      <c r="AA3947" t="str">
        <f>IFERROR(VLOOKUP(ROWS($AA$2:AA3947),K3947:$M$6000,3,0),"")</f>
        <v/>
      </c>
    </row>
    <row r="3948" spans="11:27" customFormat="1">
      <c r="K3948">
        <f>IF(ISNUMBER(SEARCH($A$3,L3948)),MAX($K$1:K3947)+1,0)</f>
        <v>0</v>
      </c>
      <c r="L3948" t="s">
        <v>533</v>
      </c>
      <c r="M3948" t="s">
        <v>532</v>
      </c>
      <c r="Z3948" s="32" t="str">
        <f>IFERROR(VLOOKUP(ROWS($Z$2:Z3948),K3948:$L$6000,2,0),"")</f>
        <v/>
      </c>
      <c r="AA3948" t="str">
        <f>IFERROR(VLOOKUP(ROWS($AA$2:AA3948),K3948:$M$6000,3,0),"")</f>
        <v/>
      </c>
    </row>
    <row r="3949" spans="11:27" customFormat="1">
      <c r="K3949">
        <f>IF(ISNUMBER(SEARCH($A$3,L3949)),MAX($K$1:K3948)+1,0)</f>
        <v>0</v>
      </c>
      <c r="L3949" t="s">
        <v>531</v>
      </c>
      <c r="M3949" t="s">
        <v>530</v>
      </c>
      <c r="Z3949" s="32" t="str">
        <f>IFERROR(VLOOKUP(ROWS($Z$2:Z3949),K3949:$L$6000,2,0),"")</f>
        <v/>
      </c>
      <c r="AA3949" t="str">
        <f>IFERROR(VLOOKUP(ROWS($AA$2:AA3949),K3949:$M$6000,3,0),"")</f>
        <v/>
      </c>
    </row>
    <row r="3950" spans="11:27" customFormat="1">
      <c r="K3950">
        <f>IF(ISNUMBER(SEARCH($A$3,L3950)),MAX($K$1:K3949)+1,0)</f>
        <v>0</v>
      </c>
      <c r="L3950" t="s">
        <v>529</v>
      </c>
      <c r="M3950" t="s">
        <v>528</v>
      </c>
      <c r="Z3950" s="32" t="str">
        <f>IFERROR(VLOOKUP(ROWS($Z$2:Z3950),K3950:$L$6000,2,0),"")</f>
        <v/>
      </c>
      <c r="AA3950" t="str">
        <f>IFERROR(VLOOKUP(ROWS($AA$2:AA3950),K3950:$M$6000,3,0),"")</f>
        <v/>
      </c>
    </row>
    <row r="3951" spans="11:27" customFormat="1">
      <c r="K3951">
        <f>IF(ISNUMBER(SEARCH($A$3,L3951)),MAX($K$1:K3950)+1,0)</f>
        <v>0</v>
      </c>
      <c r="L3951" t="s">
        <v>527</v>
      </c>
      <c r="M3951" t="s">
        <v>526</v>
      </c>
      <c r="Z3951" s="32" t="str">
        <f>IFERROR(VLOOKUP(ROWS($Z$2:Z3951),K3951:$L$6000,2,0),"")</f>
        <v/>
      </c>
      <c r="AA3951" t="str">
        <f>IFERROR(VLOOKUP(ROWS($AA$2:AA3951),K3951:$M$6000,3,0),"")</f>
        <v/>
      </c>
    </row>
    <row r="3952" spans="11:27" customFormat="1">
      <c r="K3952">
        <f>IF(ISNUMBER(SEARCH($A$3,L3952)),MAX($K$1:K3951)+1,0)</f>
        <v>0</v>
      </c>
      <c r="L3952" t="s">
        <v>525</v>
      </c>
      <c r="M3952" t="s">
        <v>524</v>
      </c>
      <c r="Z3952" s="32" t="str">
        <f>IFERROR(VLOOKUP(ROWS($Z$2:Z3952),K3952:$L$6000,2,0),"")</f>
        <v/>
      </c>
      <c r="AA3952" t="str">
        <f>IFERROR(VLOOKUP(ROWS($AA$2:AA3952),K3952:$M$6000,3,0),"")</f>
        <v/>
      </c>
    </row>
    <row r="3953" spans="11:27" customFormat="1">
      <c r="K3953">
        <f>IF(ISNUMBER(SEARCH($A$3,L3953)),MAX($K$1:K3952)+1,0)</f>
        <v>0</v>
      </c>
      <c r="L3953" t="s">
        <v>523</v>
      </c>
      <c r="M3953" t="s">
        <v>522</v>
      </c>
      <c r="Z3953" s="32" t="str">
        <f>IFERROR(VLOOKUP(ROWS($Z$2:Z3953),K3953:$L$6000,2,0),"")</f>
        <v/>
      </c>
      <c r="AA3953" t="str">
        <f>IFERROR(VLOOKUP(ROWS($AA$2:AA3953),K3953:$M$6000,3,0),"")</f>
        <v/>
      </c>
    </row>
    <row r="3954" spans="11:27" customFormat="1">
      <c r="K3954">
        <f>IF(ISNUMBER(SEARCH($A$3,L3954)),MAX($K$1:K3953)+1,0)</f>
        <v>0</v>
      </c>
      <c r="L3954" t="s">
        <v>521</v>
      </c>
      <c r="M3954" t="s">
        <v>520</v>
      </c>
      <c r="Z3954" s="32" t="str">
        <f>IFERROR(VLOOKUP(ROWS($Z$2:Z3954),K3954:$L$6000,2,0),"")</f>
        <v/>
      </c>
      <c r="AA3954" t="str">
        <f>IFERROR(VLOOKUP(ROWS($AA$2:AA3954),K3954:$M$6000,3,0),"")</f>
        <v/>
      </c>
    </row>
    <row r="3955" spans="11:27" customFormat="1">
      <c r="K3955">
        <f>IF(ISNUMBER(SEARCH($A$3,L3955)),MAX($K$1:K3954)+1,0)</f>
        <v>0</v>
      </c>
      <c r="L3955" t="s">
        <v>518</v>
      </c>
      <c r="M3955" t="s">
        <v>519</v>
      </c>
      <c r="Z3955" s="32" t="str">
        <f>IFERROR(VLOOKUP(ROWS($Z$2:Z3955),K3955:$L$6000,2,0),"")</f>
        <v/>
      </c>
      <c r="AA3955" t="str">
        <f>IFERROR(VLOOKUP(ROWS($AA$2:AA3955),K3955:$M$6000,3,0),"")</f>
        <v/>
      </c>
    </row>
    <row r="3956" spans="11:27" customFormat="1">
      <c r="K3956">
        <f>IF(ISNUMBER(SEARCH($A$3,L3956)),MAX($K$1:K3955)+1,0)</f>
        <v>0</v>
      </c>
      <c r="L3956" t="s">
        <v>518</v>
      </c>
      <c r="M3956" t="s">
        <v>517</v>
      </c>
      <c r="Z3956" s="32" t="str">
        <f>IFERROR(VLOOKUP(ROWS($Z$2:Z3956),K3956:$L$6000,2,0),"")</f>
        <v/>
      </c>
      <c r="AA3956" t="str">
        <f>IFERROR(VLOOKUP(ROWS($AA$2:AA3956),K3956:$M$6000,3,0),"")</f>
        <v/>
      </c>
    </row>
    <row r="3957" spans="11:27" customFormat="1">
      <c r="K3957">
        <f>IF(ISNUMBER(SEARCH($A$3,L3957)),MAX($K$1:K3956)+1,0)</f>
        <v>0</v>
      </c>
      <c r="L3957" t="s">
        <v>515</v>
      </c>
      <c r="M3957" t="s">
        <v>516</v>
      </c>
      <c r="Z3957" s="32" t="str">
        <f>IFERROR(VLOOKUP(ROWS($Z$2:Z3957),K3957:$L$6000,2,0),"")</f>
        <v/>
      </c>
      <c r="AA3957" t="str">
        <f>IFERROR(VLOOKUP(ROWS($AA$2:AA3957),K3957:$M$6000,3,0),"")</f>
        <v/>
      </c>
    </row>
    <row r="3958" spans="11:27" customFormat="1">
      <c r="K3958">
        <f>IF(ISNUMBER(SEARCH($A$3,L3958)),MAX($K$1:K3957)+1,0)</f>
        <v>0</v>
      </c>
      <c r="L3958" t="s">
        <v>515</v>
      </c>
      <c r="M3958" t="s">
        <v>514</v>
      </c>
      <c r="Z3958" s="32" t="str">
        <f>IFERROR(VLOOKUP(ROWS($Z$2:Z3958),K3958:$L$6000,2,0),"")</f>
        <v/>
      </c>
      <c r="AA3958" t="str">
        <f>IFERROR(VLOOKUP(ROWS($AA$2:AA3958),K3958:$M$6000,3,0),"")</f>
        <v/>
      </c>
    </row>
    <row r="3959" spans="11:27" customFormat="1">
      <c r="K3959">
        <f>IF(ISNUMBER(SEARCH($A$3,L3959)),MAX($K$1:K3958)+1,0)</f>
        <v>0</v>
      </c>
      <c r="L3959" t="s">
        <v>512</v>
      </c>
      <c r="M3959" t="s">
        <v>513</v>
      </c>
      <c r="Z3959" s="32" t="str">
        <f>IFERROR(VLOOKUP(ROWS($Z$2:Z3959),K3959:$L$6000,2,0),"")</f>
        <v/>
      </c>
      <c r="AA3959" t="str">
        <f>IFERROR(VLOOKUP(ROWS($AA$2:AA3959),K3959:$M$6000,3,0),"")</f>
        <v/>
      </c>
    </row>
    <row r="3960" spans="11:27" customFormat="1">
      <c r="K3960">
        <f>IF(ISNUMBER(SEARCH($A$3,L3960)),MAX($K$1:K3959)+1,0)</f>
        <v>0</v>
      </c>
      <c r="L3960" t="s">
        <v>512</v>
      </c>
      <c r="M3960" t="s">
        <v>511</v>
      </c>
      <c r="Z3960" s="32" t="str">
        <f>IFERROR(VLOOKUP(ROWS($Z$2:Z3960),K3960:$L$6000,2,0),"")</f>
        <v/>
      </c>
      <c r="AA3960" t="str">
        <f>IFERROR(VLOOKUP(ROWS($AA$2:AA3960),K3960:$M$6000,3,0),"")</f>
        <v/>
      </c>
    </row>
    <row r="3961" spans="11:27" customFormat="1">
      <c r="K3961">
        <f>IF(ISNUMBER(SEARCH($A$3,L3961)),MAX($K$1:K3960)+1,0)</f>
        <v>0</v>
      </c>
      <c r="L3961" t="s">
        <v>510</v>
      </c>
      <c r="M3961" t="s">
        <v>509</v>
      </c>
      <c r="Z3961" s="32" t="str">
        <f>IFERROR(VLOOKUP(ROWS($Z$2:Z3961),K3961:$L$6000,2,0),"")</f>
        <v/>
      </c>
      <c r="AA3961" t="str">
        <f>IFERROR(VLOOKUP(ROWS($AA$2:AA3961),K3961:$M$6000,3,0),"")</f>
        <v/>
      </c>
    </row>
    <row r="3962" spans="11:27" customFormat="1">
      <c r="K3962">
        <f>IF(ISNUMBER(SEARCH($A$3,L3962)),MAX($K$1:K3961)+1,0)</f>
        <v>0</v>
      </c>
      <c r="L3962" t="s">
        <v>507</v>
      </c>
      <c r="M3962" t="s">
        <v>508</v>
      </c>
      <c r="Z3962" s="32" t="str">
        <f>IFERROR(VLOOKUP(ROWS($Z$2:Z3962),K3962:$L$6000,2,0),"")</f>
        <v/>
      </c>
      <c r="AA3962" t="str">
        <f>IFERROR(VLOOKUP(ROWS($AA$2:AA3962),K3962:$M$6000,3,0),"")</f>
        <v/>
      </c>
    </row>
    <row r="3963" spans="11:27" customFormat="1">
      <c r="K3963">
        <f>IF(ISNUMBER(SEARCH($A$3,L3963)),MAX($K$1:K3962)+1,0)</f>
        <v>0</v>
      </c>
      <c r="L3963" t="s">
        <v>507</v>
      </c>
      <c r="M3963" t="s">
        <v>506</v>
      </c>
      <c r="Z3963" s="32" t="str">
        <f>IFERROR(VLOOKUP(ROWS($Z$2:Z3963),K3963:$L$6000,2,0),"")</f>
        <v/>
      </c>
      <c r="AA3963" t="str">
        <f>IFERROR(VLOOKUP(ROWS($AA$2:AA3963),K3963:$M$6000,3,0),"")</f>
        <v/>
      </c>
    </row>
    <row r="3964" spans="11:27" customFormat="1">
      <c r="K3964">
        <f>IF(ISNUMBER(SEARCH($A$3,L3964)),MAX($K$1:K3963)+1,0)</f>
        <v>0</v>
      </c>
      <c r="L3964" t="s">
        <v>505</v>
      </c>
      <c r="M3964" t="s">
        <v>504</v>
      </c>
      <c r="Z3964" s="32" t="str">
        <f>IFERROR(VLOOKUP(ROWS($Z$2:Z3964),K3964:$L$6000,2,0),"")</f>
        <v/>
      </c>
      <c r="AA3964" t="str">
        <f>IFERROR(VLOOKUP(ROWS($AA$2:AA3964),K3964:$M$6000,3,0),"")</f>
        <v/>
      </c>
    </row>
    <row r="3965" spans="11:27" customFormat="1">
      <c r="K3965">
        <f>IF(ISNUMBER(SEARCH($A$3,L3965)),MAX($K$1:K3964)+1,0)</f>
        <v>0</v>
      </c>
      <c r="L3965" t="s">
        <v>502</v>
      </c>
      <c r="M3965" t="s">
        <v>503</v>
      </c>
      <c r="Z3965" s="32" t="str">
        <f>IFERROR(VLOOKUP(ROWS($Z$2:Z3965),K3965:$L$6000,2,0),"")</f>
        <v/>
      </c>
      <c r="AA3965" t="str">
        <f>IFERROR(VLOOKUP(ROWS($AA$2:AA3965),K3965:$M$6000,3,0),"")</f>
        <v/>
      </c>
    </row>
    <row r="3966" spans="11:27" customFormat="1">
      <c r="K3966">
        <f>IF(ISNUMBER(SEARCH($A$3,L3966)),MAX($K$1:K3965)+1,0)</f>
        <v>0</v>
      </c>
      <c r="L3966" t="s">
        <v>502</v>
      </c>
      <c r="M3966" t="s">
        <v>501</v>
      </c>
      <c r="Z3966" s="32" t="str">
        <f>IFERROR(VLOOKUP(ROWS($Z$2:Z3966),K3966:$L$6000,2,0),"")</f>
        <v/>
      </c>
      <c r="AA3966" t="str">
        <f>IFERROR(VLOOKUP(ROWS($AA$2:AA3966),K3966:$M$6000,3,0),"")</f>
        <v/>
      </c>
    </row>
    <row r="3967" spans="11:27" customFormat="1">
      <c r="K3967">
        <f>IF(ISNUMBER(SEARCH($A$3,L3967)),MAX($K$1:K3966)+1,0)</f>
        <v>0</v>
      </c>
      <c r="L3967" t="s">
        <v>500</v>
      </c>
      <c r="M3967" t="s">
        <v>499</v>
      </c>
      <c r="Z3967" s="32" t="str">
        <f>IFERROR(VLOOKUP(ROWS($Z$2:Z3967),K3967:$L$6000,2,0),"")</f>
        <v/>
      </c>
      <c r="AA3967" t="str">
        <f>IFERROR(VLOOKUP(ROWS($AA$2:AA3967),K3967:$M$6000,3,0),"")</f>
        <v/>
      </c>
    </row>
    <row r="3968" spans="11:27" customFormat="1">
      <c r="K3968">
        <f>IF(ISNUMBER(SEARCH($A$3,L3968)),MAX($K$1:K3967)+1,0)</f>
        <v>0</v>
      </c>
      <c r="L3968" t="s">
        <v>498</v>
      </c>
      <c r="M3968" t="s">
        <v>497</v>
      </c>
      <c r="Z3968" s="32" t="str">
        <f>IFERROR(VLOOKUP(ROWS($Z$2:Z3968),K3968:$L$6000,2,0),"")</f>
        <v/>
      </c>
      <c r="AA3968" t="str">
        <f>IFERROR(VLOOKUP(ROWS($AA$2:AA3968),K3968:$M$6000,3,0),"")</f>
        <v/>
      </c>
    </row>
    <row r="3969" spans="11:27" customFormat="1">
      <c r="K3969">
        <f>IF(ISNUMBER(SEARCH($A$3,L3969)),MAX($K$1:K3968)+1,0)</f>
        <v>0</v>
      </c>
      <c r="L3969" t="s">
        <v>495</v>
      </c>
      <c r="M3969" t="s">
        <v>496</v>
      </c>
      <c r="Z3969" s="32" t="str">
        <f>IFERROR(VLOOKUP(ROWS($Z$2:Z3969),K3969:$L$6000,2,0),"")</f>
        <v/>
      </c>
      <c r="AA3969" t="str">
        <f>IFERROR(VLOOKUP(ROWS($AA$2:AA3969),K3969:$M$6000,3,0),"")</f>
        <v/>
      </c>
    </row>
    <row r="3970" spans="11:27" customFormat="1">
      <c r="K3970">
        <f>IF(ISNUMBER(SEARCH($A$3,L3970)),MAX($K$1:K3969)+1,0)</f>
        <v>0</v>
      </c>
      <c r="L3970" t="s">
        <v>495</v>
      </c>
      <c r="M3970" t="s">
        <v>494</v>
      </c>
      <c r="Z3970" s="32" t="str">
        <f>IFERROR(VLOOKUP(ROWS($Z$2:Z3970),K3970:$L$6000,2,0),"")</f>
        <v/>
      </c>
      <c r="AA3970" t="str">
        <f>IFERROR(VLOOKUP(ROWS($AA$2:AA3970),K3970:$M$6000,3,0),"")</f>
        <v/>
      </c>
    </row>
    <row r="3971" spans="11:27" customFormat="1">
      <c r="K3971">
        <f>IF(ISNUMBER(SEARCH($A$3,L3971)),MAX($K$1:K3970)+1,0)</f>
        <v>0</v>
      </c>
      <c r="L3971" t="s">
        <v>493</v>
      </c>
      <c r="M3971" t="s">
        <v>492</v>
      </c>
      <c r="Z3971" s="32" t="str">
        <f>IFERROR(VLOOKUP(ROWS($Z$2:Z3971),K3971:$L$6000,2,0),"")</f>
        <v/>
      </c>
      <c r="AA3971" t="str">
        <f>IFERROR(VLOOKUP(ROWS($AA$2:AA3971),K3971:$M$6000,3,0),"")</f>
        <v/>
      </c>
    </row>
    <row r="3972" spans="11:27" customFormat="1">
      <c r="K3972">
        <f>IF(ISNUMBER(SEARCH($A$3,L3972)),MAX($K$1:K3971)+1,0)</f>
        <v>0</v>
      </c>
      <c r="L3972" t="s">
        <v>491</v>
      </c>
      <c r="M3972" t="s">
        <v>490</v>
      </c>
      <c r="Z3972" s="32" t="str">
        <f>IFERROR(VLOOKUP(ROWS($Z$2:Z3972),K3972:$L$6000,2,0),"")</f>
        <v/>
      </c>
      <c r="AA3972" t="str">
        <f>IFERROR(VLOOKUP(ROWS($AA$2:AA3972),K3972:$M$6000,3,0),"")</f>
        <v/>
      </c>
    </row>
    <row r="3973" spans="11:27" customFormat="1">
      <c r="K3973">
        <f>IF(ISNUMBER(SEARCH($A$3,L3973)),MAX($K$1:K3972)+1,0)</f>
        <v>0</v>
      </c>
      <c r="L3973" t="s">
        <v>489</v>
      </c>
      <c r="M3973" t="s">
        <v>488</v>
      </c>
      <c r="Z3973" s="32" t="str">
        <f>IFERROR(VLOOKUP(ROWS($Z$2:Z3973),K3973:$L$6000,2,0),"")</f>
        <v/>
      </c>
      <c r="AA3973" t="str">
        <f>IFERROR(VLOOKUP(ROWS($AA$2:AA3973),K3973:$M$6000,3,0),"")</f>
        <v/>
      </c>
    </row>
    <row r="3974" spans="11:27" customFormat="1">
      <c r="K3974">
        <f>IF(ISNUMBER(SEARCH($A$3,L3974)),MAX($K$1:K3973)+1,0)</f>
        <v>0</v>
      </c>
      <c r="L3974" t="s">
        <v>487</v>
      </c>
      <c r="M3974" t="s">
        <v>486</v>
      </c>
      <c r="Z3974" s="32" t="str">
        <f>IFERROR(VLOOKUP(ROWS($Z$2:Z3974),K3974:$L$6000,2,0),"")</f>
        <v/>
      </c>
      <c r="AA3974" t="str">
        <f>IFERROR(VLOOKUP(ROWS($AA$2:AA3974),K3974:$M$6000,3,0),"")</f>
        <v/>
      </c>
    </row>
    <row r="3975" spans="11:27" customFormat="1">
      <c r="K3975">
        <f>IF(ISNUMBER(SEARCH($A$3,L3975)),MAX($K$1:K3974)+1,0)</f>
        <v>0</v>
      </c>
      <c r="L3975" t="s">
        <v>485</v>
      </c>
      <c r="M3975" t="s">
        <v>484</v>
      </c>
      <c r="Z3975" s="32" t="str">
        <f>IFERROR(VLOOKUP(ROWS($Z$2:Z3975),K3975:$L$6000,2,0),"")</f>
        <v/>
      </c>
      <c r="AA3975" t="str">
        <f>IFERROR(VLOOKUP(ROWS($AA$2:AA3975),K3975:$M$6000,3,0),"")</f>
        <v/>
      </c>
    </row>
    <row r="3976" spans="11:27" customFormat="1">
      <c r="K3976">
        <f>IF(ISNUMBER(SEARCH($A$3,L3976)),MAX($K$1:K3975)+1,0)</f>
        <v>0</v>
      </c>
      <c r="L3976" t="s">
        <v>482</v>
      </c>
      <c r="M3976" t="s">
        <v>483</v>
      </c>
      <c r="Z3976" s="32" t="str">
        <f>IFERROR(VLOOKUP(ROWS($Z$2:Z3976),K3976:$L$6000,2,0),"")</f>
        <v/>
      </c>
      <c r="AA3976" t="str">
        <f>IFERROR(VLOOKUP(ROWS($AA$2:AA3976),K3976:$M$6000,3,0),"")</f>
        <v/>
      </c>
    </row>
    <row r="3977" spans="11:27" customFormat="1">
      <c r="K3977">
        <f>IF(ISNUMBER(SEARCH($A$3,L3977)),MAX($K$1:K3976)+1,0)</f>
        <v>0</v>
      </c>
      <c r="L3977" t="s">
        <v>482</v>
      </c>
      <c r="M3977" t="s">
        <v>481</v>
      </c>
      <c r="Z3977" s="32" t="str">
        <f>IFERROR(VLOOKUP(ROWS($Z$2:Z3977),K3977:$L$6000,2,0),"")</f>
        <v/>
      </c>
      <c r="AA3977" t="str">
        <f>IFERROR(VLOOKUP(ROWS($AA$2:AA3977),K3977:$M$6000,3,0),"")</f>
        <v/>
      </c>
    </row>
    <row r="3978" spans="11:27" customFormat="1">
      <c r="K3978">
        <f>IF(ISNUMBER(SEARCH($A$3,L3978)),MAX($K$1:K3977)+1,0)</f>
        <v>0</v>
      </c>
      <c r="L3978" t="s">
        <v>480</v>
      </c>
      <c r="M3978" t="s">
        <v>479</v>
      </c>
      <c r="Z3978" s="32" t="str">
        <f>IFERROR(VLOOKUP(ROWS($Z$2:Z3978),K3978:$L$6000,2,0),"")</f>
        <v/>
      </c>
      <c r="AA3978" t="str">
        <f>IFERROR(VLOOKUP(ROWS($AA$2:AA3978),K3978:$M$6000,3,0),"")</f>
        <v/>
      </c>
    </row>
    <row r="3979" spans="11:27" customFormat="1">
      <c r="K3979">
        <f>IF(ISNUMBER(SEARCH($A$3,L3979)),MAX($K$1:K3978)+1,0)</f>
        <v>0</v>
      </c>
      <c r="L3979" t="s">
        <v>477</v>
      </c>
      <c r="M3979" t="s">
        <v>478</v>
      </c>
      <c r="Z3979" s="32" t="str">
        <f>IFERROR(VLOOKUP(ROWS($Z$2:Z3979),K3979:$L$6000,2,0),"")</f>
        <v/>
      </c>
      <c r="AA3979" t="str">
        <f>IFERROR(VLOOKUP(ROWS($AA$2:AA3979),K3979:$M$6000,3,0),"")</f>
        <v/>
      </c>
    </row>
    <row r="3980" spans="11:27" customFormat="1">
      <c r="K3980">
        <f>IF(ISNUMBER(SEARCH($A$3,L3980)),MAX($K$1:K3979)+1,0)</f>
        <v>0</v>
      </c>
      <c r="L3980" t="s">
        <v>477</v>
      </c>
      <c r="M3980" t="s">
        <v>476</v>
      </c>
      <c r="Z3980" s="32" t="str">
        <f>IFERROR(VLOOKUP(ROWS($Z$2:Z3980),K3980:$L$6000,2,0),"")</f>
        <v/>
      </c>
      <c r="AA3980" t="str">
        <f>IFERROR(VLOOKUP(ROWS($AA$2:AA3980),K3980:$M$6000,3,0),"")</f>
        <v/>
      </c>
    </row>
    <row r="3981" spans="11:27" customFormat="1">
      <c r="K3981">
        <f>IF(ISNUMBER(SEARCH($A$3,L3981)),MAX($K$1:K3980)+1,0)</f>
        <v>0</v>
      </c>
      <c r="L3981" t="s">
        <v>475</v>
      </c>
      <c r="M3981" t="s">
        <v>474</v>
      </c>
      <c r="Z3981" s="32" t="str">
        <f>IFERROR(VLOOKUP(ROWS($Z$2:Z3981),K3981:$L$6000,2,0),"")</f>
        <v/>
      </c>
      <c r="AA3981" t="str">
        <f>IFERROR(VLOOKUP(ROWS($AA$2:AA3981),K3981:$M$6000,3,0),"")</f>
        <v/>
      </c>
    </row>
    <row r="3982" spans="11:27" customFormat="1">
      <c r="K3982">
        <f>IF(ISNUMBER(SEARCH($A$3,L3982)),MAX($K$1:K3981)+1,0)</f>
        <v>0</v>
      </c>
      <c r="L3982" t="s">
        <v>473</v>
      </c>
      <c r="M3982" t="s">
        <v>472</v>
      </c>
      <c r="Z3982" s="32" t="str">
        <f>IFERROR(VLOOKUP(ROWS($Z$2:Z3982),K3982:$L$6000,2,0),"")</f>
        <v/>
      </c>
      <c r="AA3982" t="str">
        <f>IFERROR(VLOOKUP(ROWS($AA$2:AA3982),K3982:$M$6000,3,0),"")</f>
        <v/>
      </c>
    </row>
    <row r="3983" spans="11:27" customFormat="1">
      <c r="K3983">
        <f>IF(ISNUMBER(SEARCH($A$3,L3983)),MAX($K$1:K3982)+1,0)</f>
        <v>0</v>
      </c>
      <c r="L3983" t="s">
        <v>470</v>
      </c>
      <c r="M3983" t="s">
        <v>471</v>
      </c>
      <c r="Z3983" s="32" t="str">
        <f>IFERROR(VLOOKUP(ROWS($Z$2:Z3983),K3983:$L$6000,2,0),"")</f>
        <v/>
      </c>
      <c r="AA3983" t="str">
        <f>IFERROR(VLOOKUP(ROWS($AA$2:AA3983),K3983:$M$6000,3,0),"")</f>
        <v/>
      </c>
    </row>
    <row r="3984" spans="11:27" customFormat="1">
      <c r="K3984">
        <f>IF(ISNUMBER(SEARCH($A$3,L3984)),MAX($K$1:K3983)+1,0)</f>
        <v>0</v>
      </c>
      <c r="L3984" t="s">
        <v>470</v>
      </c>
      <c r="M3984" t="s">
        <v>469</v>
      </c>
      <c r="Z3984" s="32" t="str">
        <f>IFERROR(VLOOKUP(ROWS($Z$2:Z3984),K3984:$L$6000,2,0),"")</f>
        <v/>
      </c>
      <c r="AA3984" t="str">
        <f>IFERROR(VLOOKUP(ROWS($AA$2:AA3984),K3984:$M$6000,3,0),"")</f>
        <v/>
      </c>
    </row>
    <row r="3985" spans="11:27" customFormat="1">
      <c r="K3985">
        <f>IF(ISNUMBER(SEARCH($A$3,L3985)),MAX($K$1:K3984)+1,0)</f>
        <v>0</v>
      </c>
      <c r="L3985" t="s">
        <v>468</v>
      </c>
      <c r="M3985" t="s">
        <v>467</v>
      </c>
      <c r="Z3985" s="32" t="str">
        <f>IFERROR(VLOOKUP(ROWS($Z$2:Z3985),K3985:$L$6000,2,0),"")</f>
        <v/>
      </c>
      <c r="AA3985" t="str">
        <f>IFERROR(VLOOKUP(ROWS($AA$2:AA3985),K3985:$M$6000,3,0),"")</f>
        <v/>
      </c>
    </row>
    <row r="3986" spans="11:27" customFormat="1">
      <c r="K3986">
        <f>IF(ISNUMBER(SEARCH($A$3,L3986)),MAX($K$1:K3985)+1,0)</f>
        <v>0</v>
      </c>
      <c r="L3986" t="s">
        <v>466</v>
      </c>
      <c r="M3986" t="s">
        <v>465</v>
      </c>
      <c r="Z3986" s="32" t="str">
        <f>IFERROR(VLOOKUP(ROWS($Z$2:Z3986),K3986:$L$6000,2,0),"")</f>
        <v/>
      </c>
      <c r="AA3986" t="str">
        <f>IFERROR(VLOOKUP(ROWS($AA$2:AA3986),K3986:$M$6000,3,0),"")</f>
        <v/>
      </c>
    </row>
    <row r="3987" spans="11:27" customFormat="1">
      <c r="K3987">
        <f>IF(ISNUMBER(SEARCH($A$3,L3987)),MAX($K$1:K3986)+1,0)</f>
        <v>0</v>
      </c>
      <c r="L3987" t="s">
        <v>464</v>
      </c>
      <c r="M3987" t="s">
        <v>463</v>
      </c>
      <c r="Z3987" s="32" t="str">
        <f>IFERROR(VLOOKUP(ROWS($Z$2:Z3987),K3987:$L$6000,2,0),"")</f>
        <v/>
      </c>
      <c r="AA3987" t="str">
        <f>IFERROR(VLOOKUP(ROWS($AA$2:AA3987),K3987:$M$6000,3,0),"")</f>
        <v/>
      </c>
    </row>
    <row r="3988" spans="11:27" customFormat="1">
      <c r="K3988">
        <f>IF(ISNUMBER(SEARCH($A$3,L3988)),MAX($K$1:K3987)+1,0)</f>
        <v>0</v>
      </c>
      <c r="L3988" t="s">
        <v>462</v>
      </c>
      <c r="M3988" t="s">
        <v>461</v>
      </c>
      <c r="Z3988" s="32" t="str">
        <f>IFERROR(VLOOKUP(ROWS($Z$2:Z3988),K3988:$L$6000,2,0),"")</f>
        <v/>
      </c>
      <c r="AA3988" t="str">
        <f>IFERROR(VLOOKUP(ROWS($AA$2:AA3988),K3988:$M$6000,3,0),"")</f>
        <v/>
      </c>
    </row>
    <row r="3989" spans="11:27" customFormat="1">
      <c r="K3989">
        <f>IF(ISNUMBER(SEARCH($A$3,L3989)),MAX($K$1:K3988)+1,0)</f>
        <v>0</v>
      </c>
      <c r="L3989" t="s">
        <v>460</v>
      </c>
      <c r="M3989" t="s">
        <v>459</v>
      </c>
      <c r="Z3989" s="32" t="str">
        <f>IFERROR(VLOOKUP(ROWS($Z$2:Z3989),K3989:$L$6000,2,0),"")</f>
        <v/>
      </c>
      <c r="AA3989" t="str">
        <f>IFERROR(VLOOKUP(ROWS($AA$2:AA3989),K3989:$M$6000,3,0),"")</f>
        <v/>
      </c>
    </row>
    <row r="3990" spans="11:27" customFormat="1">
      <c r="K3990">
        <f>IF(ISNUMBER(SEARCH($A$3,L3990)),MAX($K$1:K3989)+1,0)</f>
        <v>0</v>
      </c>
      <c r="L3990" t="s">
        <v>458</v>
      </c>
      <c r="M3990" t="s">
        <v>457</v>
      </c>
      <c r="Z3990" s="32" t="str">
        <f>IFERROR(VLOOKUP(ROWS($Z$2:Z3990),K3990:$L$6000,2,0),"")</f>
        <v/>
      </c>
      <c r="AA3990" t="str">
        <f>IFERROR(VLOOKUP(ROWS($AA$2:AA3990),K3990:$M$6000,3,0),"")</f>
        <v/>
      </c>
    </row>
    <row r="3991" spans="11:27" customFormat="1">
      <c r="K3991">
        <f>IF(ISNUMBER(SEARCH($A$3,L3991)),MAX($K$1:K3990)+1,0)</f>
        <v>0</v>
      </c>
      <c r="L3991" t="s">
        <v>456</v>
      </c>
      <c r="M3991" t="s">
        <v>455</v>
      </c>
      <c r="Z3991" s="32" t="str">
        <f>IFERROR(VLOOKUP(ROWS($Z$2:Z3991),K3991:$L$6000,2,0),"")</f>
        <v/>
      </c>
      <c r="AA3991" t="str">
        <f>IFERROR(VLOOKUP(ROWS($AA$2:AA3991),K3991:$M$6000,3,0),"")</f>
        <v/>
      </c>
    </row>
    <row r="3992" spans="11:27" customFormat="1">
      <c r="K3992">
        <f>IF(ISNUMBER(SEARCH($A$3,L3992)),MAX($K$1:K3991)+1,0)</f>
        <v>0</v>
      </c>
      <c r="L3992" t="s">
        <v>454</v>
      </c>
      <c r="M3992" t="s">
        <v>453</v>
      </c>
      <c r="Z3992" s="32" t="str">
        <f>IFERROR(VLOOKUP(ROWS($Z$2:Z3992),K3992:$L$6000,2,0),"")</f>
        <v/>
      </c>
      <c r="AA3992" t="str">
        <f>IFERROR(VLOOKUP(ROWS($AA$2:AA3992),K3992:$M$6000,3,0),"")</f>
        <v/>
      </c>
    </row>
    <row r="3993" spans="11:27" customFormat="1">
      <c r="K3993">
        <f>IF(ISNUMBER(SEARCH($A$3,L3993)),MAX($K$1:K3992)+1,0)</f>
        <v>0</v>
      </c>
      <c r="L3993" t="s">
        <v>451</v>
      </c>
      <c r="M3993" t="s">
        <v>452</v>
      </c>
      <c r="Z3993" s="32" t="str">
        <f>IFERROR(VLOOKUP(ROWS($Z$2:Z3993),K3993:$L$6000,2,0),"")</f>
        <v/>
      </c>
      <c r="AA3993" t="str">
        <f>IFERROR(VLOOKUP(ROWS($AA$2:AA3993),K3993:$M$6000,3,0),"")</f>
        <v/>
      </c>
    </row>
    <row r="3994" spans="11:27" customFormat="1">
      <c r="K3994">
        <f>IF(ISNUMBER(SEARCH($A$3,L3994)),MAX($K$1:K3993)+1,0)</f>
        <v>0</v>
      </c>
      <c r="L3994" t="s">
        <v>451</v>
      </c>
      <c r="M3994" t="s">
        <v>450</v>
      </c>
      <c r="Z3994" s="32" t="str">
        <f>IFERROR(VLOOKUP(ROWS($Z$2:Z3994),K3994:$L$6000,2,0),"")</f>
        <v/>
      </c>
      <c r="AA3994" t="str">
        <f>IFERROR(VLOOKUP(ROWS($AA$2:AA3994),K3994:$M$6000,3,0),"")</f>
        <v/>
      </c>
    </row>
    <row r="3995" spans="11:27" customFormat="1">
      <c r="K3995">
        <f>IF(ISNUMBER(SEARCH($A$3,L3995)),MAX($K$1:K3994)+1,0)</f>
        <v>0</v>
      </c>
      <c r="L3995" t="s">
        <v>449</v>
      </c>
      <c r="M3995" t="s">
        <v>448</v>
      </c>
      <c r="Z3995" s="32" t="str">
        <f>IFERROR(VLOOKUP(ROWS($Z$2:Z3995),K3995:$L$6000,2,0),"")</f>
        <v/>
      </c>
      <c r="AA3995" t="str">
        <f>IFERROR(VLOOKUP(ROWS($AA$2:AA3995),K3995:$M$6000,3,0),"")</f>
        <v/>
      </c>
    </row>
    <row r="3996" spans="11:27" customFormat="1">
      <c r="K3996">
        <f>IF(ISNUMBER(SEARCH($A$3,L3996)),MAX($K$1:K3995)+1,0)</f>
        <v>0</v>
      </c>
      <c r="L3996" t="s">
        <v>447</v>
      </c>
      <c r="M3996" t="s">
        <v>446</v>
      </c>
      <c r="Z3996" s="32" t="str">
        <f>IFERROR(VLOOKUP(ROWS($Z$2:Z3996),K3996:$L$6000,2,0),"")</f>
        <v/>
      </c>
      <c r="AA3996" t="str">
        <f>IFERROR(VLOOKUP(ROWS($AA$2:AA3996),K3996:$M$6000,3,0),"")</f>
        <v/>
      </c>
    </row>
    <row r="3997" spans="11:27" customFormat="1">
      <c r="K3997">
        <f>IF(ISNUMBER(SEARCH($A$3,L3997)),MAX($K$1:K3996)+1,0)</f>
        <v>0</v>
      </c>
      <c r="L3997" t="s">
        <v>444</v>
      </c>
      <c r="M3997" t="s">
        <v>445</v>
      </c>
      <c r="Z3997" s="32" t="str">
        <f>IFERROR(VLOOKUP(ROWS($Z$2:Z3997),K3997:$L$6000,2,0),"")</f>
        <v/>
      </c>
      <c r="AA3997" t="str">
        <f>IFERROR(VLOOKUP(ROWS($AA$2:AA3997),K3997:$M$6000,3,0),"")</f>
        <v/>
      </c>
    </row>
    <row r="3998" spans="11:27" customFormat="1">
      <c r="K3998">
        <f>IF(ISNUMBER(SEARCH($A$3,L3998)),MAX($K$1:K3997)+1,0)</f>
        <v>0</v>
      </c>
      <c r="L3998" t="s">
        <v>444</v>
      </c>
      <c r="M3998" t="s">
        <v>443</v>
      </c>
      <c r="Z3998" s="32" t="str">
        <f>IFERROR(VLOOKUP(ROWS($Z$2:Z3998),K3998:$L$6000,2,0),"")</f>
        <v/>
      </c>
      <c r="AA3998" t="str">
        <f>IFERROR(VLOOKUP(ROWS($AA$2:AA3998),K3998:$M$6000,3,0),"")</f>
        <v/>
      </c>
    </row>
    <row r="3999" spans="11:27" customFormat="1">
      <c r="K3999">
        <f>IF(ISNUMBER(SEARCH($A$3,L3999)),MAX($K$1:K3998)+1,0)</f>
        <v>0</v>
      </c>
      <c r="L3999" t="s">
        <v>442</v>
      </c>
      <c r="M3999" t="s">
        <v>441</v>
      </c>
      <c r="Z3999" s="32" t="str">
        <f>IFERROR(VLOOKUP(ROWS($Z$2:Z3999),K3999:$L$6000,2,0),"")</f>
        <v/>
      </c>
      <c r="AA3999" t="str">
        <f>IFERROR(VLOOKUP(ROWS($AA$2:AA3999),K3999:$M$6000,3,0),"")</f>
        <v/>
      </c>
    </row>
    <row r="4000" spans="11:27" customFormat="1">
      <c r="K4000">
        <f>IF(ISNUMBER(SEARCH($A$3,L4000)),MAX($K$1:K3999)+1,0)</f>
        <v>0</v>
      </c>
      <c r="L4000" t="s">
        <v>440</v>
      </c>
      <c r="M4000" t="s">
        <v>439</v>
      </c>
      <c r="Z4000" s="32" t="str">
        <f>IFERROR(VLOOKUP(ROWS($Z$2:Z4000),K4000:$L$6000,2,0),"")</f>
        <v/>
      </c>
      <c r="AA4000" t="str">
        <f>IFERROR(VLOOKUP(ROWS($AA$2:AA4000),K4000:$M$6000,3,0),"")</f>
        <v/>
      </c>
    </row>
    <row r="4001" spans="11:27" customFormat="1">
      <c r="K4001">
        <f>IF(ISNUMBER(SEARCH($A$3,L4001)),MAX($K$1:K4000)+1,0)</f>
        <v>0</v>
      </c>
      <c r="L4001" t="s">
        <v>438</v>
      </c>
      <c r="M4001" t="s">
        <v>437</v>
      </c>
      <c r="Z4001" s="32" t="str">
        <f>IFERROR(VLOOKUP(ROWS($Z$2:Z4001),K4001:$L$6000,2,0),"")</f>
        <v/>
      </c>
      <c r="AA4001" t="str">
        <f>IFERROR(VLOOKUP(ROWS($AA$2:AA4001),K4001:$M$6000,3,0),"")</f>
        <v/>
      </c>
    </row>
    <row r="4002" spans="11:27" customFormat="1">
      <c r="K4002">
        <f>IF(ISNUMBER(SEARCH($A$3,L4002)),MAX($K$1:K4001)+1,0)</f>
        <v>0</v>
      </c>
      <c r="L4002" t="s">
        <v>436</v>
      </c>
      <c r="M4002" t="s">
        <v>435</v>
      </c>
      <c r="Z4002" s="32" t="str">
        <f>IFERROR(VLOOKUP(ROWS($Z$2:Z4002),K4002:$L$6000,2,0),"")</f>
        <v/>
      </c>
      <c r="AA4002" t="str">
        <f>IFERROR(VLOOKUP(ROWS($AA$2:AA4002),K4002:$M$6000,3,0),"")</f>
        <v/>
      </c>
    </row>
    <row r="4003" spans="11:27" customFormat="1">
      <c r="K4003">
        <f>IF(ISNUMBER(SEARCH($A$3,L4003)),MAX($K$1:K4002)+1,0)</f>
        <v>0</v>
      </c>
      <c r="L4003" t="s">
        <v>434</v>
      </c>
      <c r="M4003" t="s">
        <v>433</v>
      </c>
      <c r="Z4003" s="32" t="str">
        <f>IFERROR(VLOOKUP(ROWS($Z$2:Z4003),K4003:$L$6000,2,0),"")</f>
        <v/>
      </c>
      <c r="AA4003" t="str">
        <f>IFERROR(VLOOKUP(ROWS($AA$2:AA4003),K4003:$M$6000,3,0),"")</f>
        <v/>
      </c>
    </row>
    <row r="4004" spans="11:27" customFormat="1">
      <c r="K4004">
        <f>IF(ISNUMBER(SEARCH($A$3,L4004)),MAX($K$1:K4003)+1,0)</f>
        <v>0</v>
      </c>
      <c r="L4004" t="s">
        <v>432</v>
      </c>
      <c r="M4004" t="s">
        <v>431</v>
      </c>
      <c r="Z4004" s="32" t="str">
        <f>IFERROR(VLOOKUP(ROWS($Z$2:Z4004),K4004:$L$6000,2,0),"")</f>
        <v/>
      </c>
      <c r="AA4004" t="str">
        <f>IFERROR(VLOOKUP(ROWS($AA$2:AA4004),K4004:$M$6000,3,0),"")</f>
        <v/>
      </c>
    </row>
    <row r="4005" spans="11:27" customFormat="1">
      <c r="K4005">
        <f>IF(ISNUMBER(SEARCH($A$3,L4005)),MAX($K$1:K4004)+1,0)</f>
        <v>0</v>
      </c>
      <c r="L4005" t="s">
        <v>430</v>
      </c>
      <c r="M4005" t="s">
        <v>429</v>
      </c>
      <c r="Z4005" s="32" t="str">
        <f>IFERROR(VLOOKUP(ROWS($Z$2:Z4005),K4005:$L$6000,2,0),"")</f>
        <v/>
      </c>
      <c r="AA4005" t="str">
        <f>IFERROR(VLOOKUP(ROWS($AA$2:AA4005),K4005:$M$6000,3,0),"")</f>
        <v/>
      </c>
    </row>
    <row r="4006" spans="11:27" customFormat="1">
      <c r="K4006">
        <f>IF(ISNUMBER(SEARCH($A$3,L4006)),MAX($K$1:K4005)+1,0)</f>
        <v>0</v>
      </c>
      <c r="L4006" t="s">
        <v>427</v>
      </c>
      <c r="M4006" t="s">
        <v>428</v>
      </c>
      <c r="Z4006" s="32" t="str">
        <f>IFERROR(VLOOKUP(ROWS($Z$2:Z4006),K4006:$L$6000,2,0),"")</f>
        <v/>
      </c>
      <c r="AA4006" t="str">
        <f>IFERROR(VLOOKUP(ROWS($AA$2:AA4006),K4006:$M$6000,3,0),"")</f>
        <v/>
      </c>
    </row>
    <row r="4007" spans="11:27" customFormat="1">
      <c r="K4007">
        <f>IF(ISNUMBER(SEARCH($A$3,L4007)),MAX($K$1:K4006)+1,0)</f>
        <v>0</v>
      </c>
      <c r="L4007" t="s">
        <v>427</v>
      </c>
      <c r="M4007" t="s">
        <v>426</v>
      </c>
      <c r="Z4007" s="32" t="str">
        <f>IFERROR(VLOOKUP(ROWS($Z$2:Z4007),K4007:$L$6000,2,0),"")</f>
        <v/>
      </c>
      <c r="AA4007" t="str">
        <f>IFERROR(VLOOKUP(ROWS($AA$2:AA4007),K4007:$M$6000,3,0),"")</f>
        <v/>
      </c>
    </row>
    <row r="4008" spans="11:27" customFormat="1">
      <c r="K4008">
        <f>IF(ISNUMBER(SEARCH($A$3,L4008)),MAX($K$1:K4007)+1,0)</f>
        <v>0</v>
      </c>
      <c r="L4008" t="s">
        <v>425</v>
      </c>
      <c r="M4008" t="s">
        <v>424</v>
      </c>
      <c r="Z4008" s="32" t="str">
        <f>IFERROR(VLOOKUP(ROWS($Z$2:Z4008),K4008:$L$6000,2,0),"")</f>
        <v/>
      </c>
      <c r="AA4008" t="str">
        <f>IFERROR(VLOOKUP(ROWS($AA$2:AA4008),K4008:$M$6000,3,0),"")</f>
        <v/>
      </c>
    </row>
    <row r="4009" spans="11:27" customFormat="1">
      <c r="K4009">
        <f>IF(ISNUMBER(SEARCH($A$3,L4009)),MAX($K$1:K4008)+1,0)</f>
        <v>0</v>
      </c>
      <c r="L4009" t="s">
        <v>422</v>
      </c>
      <c r="M4009" t="s">
        <v>423</v>
      </c>
      <c r="Z4009" s="32" t="str">
        <f>IFERROR(VLOOKUP(ROWS($Z$2:Z4009),K4009:$L$6000,2,0),"")</f>
        <v/>
      </c>
      <c r="AA4009" t="str">
        <f>IFERROR(VLOOKUP(ROWS($AA$2:AA4009),K4009:$M$6000,3,0),"")</f>
        <v/>
      </c>
    </row>
    <row r="4010" spans="11:27" customFormat="1">
      <c r="K4010">
        <f>IF(ISNUMBER(SEARCH($A$3,L4010)),MAX($K$1:K4009)+1,0)</f>
        <v>0</v>
      </c>
      <c r="L4010" t="s">
        <v>422</v>
      </c>
      <c r="M4010" t="s">
        <v>421</v>
      </c>
      <c r="Z4010" s="32" t="str">
        <f>IFERROR(VLOOKUP(ROWS($Z$2:Z4010),K4010:$L$6000,2,0),"")</f>
        <v/>
      </c>
      <c r="AA4010" t="str">
        <f>IFERROR(VLOOKUP(ROWS($AA$2:AA4010),K4010:$M$6000,3,0),"")</f>
        <v/>
      </c>
    </row>
    <row r="4011" spans="11:27" customFormat="1">
      <c r="K4011">
        <f>IF(ISNUMBER(SEARCH($A$3,L4011)),MAX($K$1:K4010)+1,0)</f>
        <v>0</v>
      </c>
      <c r="L4011" t="s">
        <v>420</v>
      </c>
      <c r="M4011" t="s">
        <v>419</v>
      </c>
      <c r="Z4011" s="32" t="str">
        <f>IFERROR(VLOOKUP(ROWS($Z$2:Z4011),K4011:$L$6000,2,0),"")</f>
        <v/>
      </c>
      <c r="AA4011" t="str">
        <f>IFERROR(VLOOKUP(ROWS($AA$2:AA4011),K4011:$M$6000,3,0),"")</f>
        <v/>
      </c>
    </row>
    <row r="4012" spans="11:27" customFormat="1">
      <c r="K4012">
        <f>IF(ISNUMBER(SEARCH($A$3,L4012)),MAX($K$1:K4011)+1,0)</f>
        <v>0</v>
      </c>
      <c r="L4012" t="s">
        <v>418</v>
      </c>
      <c r="M4012" t="s">
        <v>417</v>
      </c>
      <c r="Z4012" s="32" t="str">
        <f>IFERROR(VLOOKUP(ROWS($Z$2:Z4012),K4012:$L$6000,2,0),"")</f>
        <v/>
      </c>
      <c r="AA4012" t="str">
        <f>IFERROR(VLOOKUP(ROWS($AA$2:AA4012),K4012:$M$6000,3,0),"")</f>
        <v/>
      </c>
    </row>
    <row r="4013" spans="11:27" customFormat="1">
      <c r="K4013">
        <f>IF(ISNUMBER(SEARCH($A$3,L4013)),MAX($K$1:K4012)+1,0)</f>
        <v>0</v>
      </c>
      <c r="L4013" t="s">
        <v>415</v>
      </c>
      <c r="M4013" t="s">
        <v>416</v>
      </c>
      <c r="Z4013" s="32" t="str">
        <f>IFERROR(VLOOKUP(ROWS($Z$2:Z4013),K4013:$L$6000,2,0),"")</f>
        <v/>
      </c>
      <c r="AA4013" t="str">
        <f>IFERROR(VLOOKUP(ROWS($AA$2:AA4013),K4013:$M$6000,3,0),"")</f>
        <v/>
      </c>
    </row>
    <row r="4014" spans="11:27" customFormat="1">
      <c r="K4014">
        <f>IF(ISNUMBER(SEARCH($A$3,L4014)),MAX($K$1:K4013)+1,0)</f>
        <v>0</v>
      </c>
      <c r="L4014" t="s">
        <v>415</v>
      </c>
      <c r="M4014" t="s">
        <v>414</v>
      </c>
      <c r="Z4014" s="32" t="str">
        <f>IFERROR(VLOOKUP(ROWS($Z$2:Z4014),K4014:$L$6000,2,0),"")</f>
        <v/>
      </c>
      <c r="AA4014" t="str">
        <f>IFERROR(VLOOKUP(ROWS($AA$2:AA4014),K4014:$M$6000,3,0),"")</f>
        <v/>
      </c>
    </row>
    <row r="4015" spans="11:27" customFormat="1">
      <c r="K4015">
        <f>IF(ISNUMBER(SEARCH($A$3,L4015)),MAX($K$1:K4014)+1,0)</f>
        <v>0</v>
      </c>
      <c r="L4015" t="s">
        <v>413</v>
      </c>
      <c r="M4015" t="s">
        <v>412</v>
      </c>
      <c r="Z4015" s="32" t="str">
        <f>IFERROR(VLOOKUP(ROWS($Z$2:Z4015),K4015:$L$6000,2,0),"")</f>
        <v/>
      </c>
      <c r="AA4015" t="str">
        <f>IFERROR(VLOOKUP(ROWS($AA$2:AA4015),K4015:$M$6000,3,0),"")</f>
        <v/>
      </c>
    </row>
    <row r="4016" spans="11:27" customFormat="1">
      <c r="K4016">
        <f>IF(ISNUMBER(SEARCH($A$3,L4016)),MAX($K$1:K4015)+1,0)</f>
        <v>0</v>
      </c>
      <c r="L4016" t="s">
        <v>411</v>
      </c>
      <c r="M4016" t="s">
        <v>410</v>
      </c>
      <c r="Z4016" s="32" t="str">
        <f>IFERROR(VLOOKUP(ROWS($Z$2:Z4016),K4016:$L$6000,2,0),"")</f>
        <v/>
      </c>
      <c r="AA4016" t="str">
        <f>IFERROR(VLOOKUP(ROWS($AA$2:AA4016),K4016:$M$6000,3,0),"")</f>
        <v/>
      </c>
    </row>
    <row r="4017" spans="11:27" customFormat="1">
      <c r="K4017">
        <f>IF(ISNUMBER(SEARCH($A$3,L4017)),MAX($K$1:K4016)+1,0)</f>
        <v>0</v>
      </c>
      <c r="L4017" t="s">
        <v>408</v>
      </c>
      <c r="M4017" t="s">
        <v>409</v>
      </c>
      <c r="Z4017" s="32" t="str">
        <f>IFERROR(VLOOKUP(ROWS($Z$2:Z4017),K4017:$L$6000,2,0),"")</f>
        <v/>
      </c>
      <c r="AA4017" t="str">
        <f>IFERROR(VLOOKUP(ROWS($AA$2:AA4017),K4017:$M$6000,3,0),"")</f>
        <v/>
      </c>
    </row>
    <row r="4018" spans="11:27" customFormat="1">
      <c r="K4018">
        <f>IF(ISNUMBER(SEARCH($A$3,L4018)),MAX($K$1:K4017)+1,0)</f>
        <v>0</v>
      </c>
      <c r="L4018" t="s">
        <v>408</v>
      </c>
      <c r="M4018" t="s">
        <v>407</v>
      </c>
      <c r="Z4018" s="32" t="str">
        <f>IFERROR(VLOOKUP(ROWS($Z$2:Z4018),K4018:$L$6000,2,0),"")</f>
        <v/>
      </c>
      <c r="AA4018" t="str">
        <f>IFERROR(VLOOKUP(ROWS($AA$2:AA4018),K4018:$M$6000,3,0),"")</f>
        <v/>
      </c>
    </row>
    <row r="4019" spans="11:27" customFormat="1">
      <c r="K4019">
        <f>IF(ISNUMBER(SEARCH($A$3,L4019)),MAX($K$1:K4018)+1,0)</f>
        <v>0</v>
      </c>
      <c r="L4019" t="s">
        <v>405</v>
      </c>
      <c r="M4019" t="s">
        <v>406</v>
      </c>
      <c r="Z4019" s="32" t="str">
        <f>IFERROR(VLOOKUP(ROWS($Z$2:Z4019),K4019:$L$6000,2,0),"")</f>
        <v/>
      </c>
      <c r="AA4019" t="str">
        <f>IFERROR(VLOOKUP(ROWS($AA$2:AA4019),K4019:$M$6000,3,0),"")</f>
        <v/>
      </c>
    </row>
    <row r="4020" spans="11:27" customFormat="1">
      <c r="K4020">
        <f>IF(ISNUMBER(SEARCH($A$3,L4020)),MAX($K$1:K4019)+1,0)</f>
        <v>0</v>
      </c>
      <c r="L4020" t="s">
        <v>405</v>
      </c>
      <c r="M4020" t="s">
        <v>404</v>
      </c>
      <c r="Z4020" s="32" t="str">
        <f>IFERROR(VLOOKUP(ROWS($Z$2:Z4020),K4020:$L$6000,2,0),"")</f>
        <v/>
      </c>
      <c r="AA4020" t="str">
        <f>IFERROR(VLOOKUP(ROWS($AA$2:AA4020),K4020:$M$6000,3,0),"")</f>
        <v/>
      </c>
    </row>
    <row r="4021" spans="11:27" customFormat="1">
      <c r="K4021">
        <f>IF(ISNUMBER(SEARCH($A$3,L4021)),MAX($K$1:K4020)+1,0)</f>
        <v>0</v>
      </c>
      <c r="L4021" t="s">
        <v>403</v>
      </c>
      <c r="M4021" t="s">
        <v>402</v>
      </c>
      <c r="Z4021" s="32" t="str">
        <f>IFERROR(VLOOKUP(ROWS($Z$2:Z4021),K4021:$L$6000,2,0),"")</f>
        <v/>
      </c>
      <c r="AA4021" t="str">
        <f>IFERROR(VLOOKUP(ROWS($AA$2:AA4021),K4021:$M$6000,3,0),"")</f>
        <v/>
      </c>
    </row>
    <row r="4022" spans="11:27" customFormat="1">
      <c r="K4022">
        <f>IF(ISNUMBER(SEARCH($A$3,L4022)),MAX($K$1:K4021)+1,0)</f>
        <v>0</v>
      </c>
      <c r="L4022" t="s">
        <v>400</v>
      </c>
      <c r="M4022" t="s">
        <v>401</v>
      </c>
      <c r="Z4022" s="32" t="str">
        <f>IFERROR(VLOOKUP(ROWS($Z$2:Z4022),K4022:$L$6000,2,0),"")</f>
        <v/>
      </c>
      <c r="AA4022" t="str">
        <f>IFERROR(VLOOKUP(ROWS($AA$2:AA4022),K4022:$M$6000,3,0),"")</f>
        <v/>
      </c>
    </row>
    <row r="4023" spans="11:27" customFormat="1">
      <c r="K4023">
        <f>IF(ISNUMBER(SEARCH($A$3,L4023)),MAX($K$1:K4022)+1,0)</f>
        <v>0</v>
      </c>
      <c r="L4023" t="s">
        <v>400</v>
      </c>
      <c r="M4023" t="s">
        <v>399</v>
      </c>
      <c r="Z4023" s="32" t="str">
        <f>IFERROR(VLOOKUP(ROWS($Z$2:Z4023),K4023:$L$6000,2,0),"")</f>
        <v/>
      </c>
      <c r="AA4023" t="str">
        <f>IFERROR(VLOOKUP(ROWS($AA$2:AA4023),K4023:$M$6000,3,0),"")</f>
        <v/>
      </c>
    </row>
    <row r="4024" spans="11:27" customFormat="1">
      <c r="K4024">
        <f>IF(ISNUMBER(SEARCH($A$3,L4024)),MAX($K$1:K4023)+1,0)</f>
        <v>0</v>
      </c>
      <c r="L4024" t="s">
        <v>398</v>
      </c>
      <c r="M4024" t="s">
        <v>397</v>
      </c>
      <c r="Z4024" s="32" t="str">
        <f>IFERROR(VLOOKUP(ROWS($Z$2:Z4024),K4024:$L$6000,2,0),"")</f>
        <v/>
      </c>
      <c r="AA4024" t="str">
        <f>IFERROR(VLOOKUP(ROWS($AA$2:AA4024),K4024:$M$6000,3,0),"")</f>
        <v/>
      </c>
    </row>
    <row r="4025" spans="11:27" customFormat="1">
      <c r="K4025">
        <f>IF(ISNUMBER(SEARCH($A$3,L4025)),MAX($K$1:K4024)+1,0)</f>
        <v>0</v>
      </c>
      <c r="L4025" t="s">
        <v>396</v>
      </c>
      <c r="M4025" t="s">
        <v>395</v>
      </c>
      <c r="Z4025" s="32" t="str">
        <f>IFERROR(VLOOKUP(ROWS($Z$2:Z4025),K4025:$L$6000,2,0),"")</f>
        <v/>
      </c>
      <c r="AA4025" t="str">
        <f>IFERROR(VLOOKUP(ROWS($AA$2:AA4025),K4025:$M$6000,3,0),"")</f>
        <v/>
      </c>
    </row>
    <row r="4026" spans="11:27" customFormat="1">
      <c r="K4026">
        <f>IF(ISNUMBER(SEARCH($A$3,L4026)),MAX($K$1:K4025)+1,0)</f>
        <v>0</v>
      </c>
      <c r="L4026" t="s">
        <v>394</v>
      </c>
      <c r="M4026" t="s">
        <v>393</v>
      </c>
      <c r="Z4026" s="32" t="str">
        <f>IFERROR(VLOOKUP(ROWS($Z$2:Z4026),K4026:$L$6000,2,0),"")</f>
        <v/>
      </c>
      <c r="AA4026" t="str">
        <f>IFERROR(VLOOKUP(ROWS($AA$2:AA4026),K4026:$M$6000,3,0),"")</f>
        <v/>
      </c>
    </row>
    <row r="4027" spans="11:27" customFormat="1">
      <c r="K4027">
        <f>IF(ISNUMBER(SEARCH($A$3,L4027)),MAX($K$1:K4026)+1,0)</f>
        <v>0</v>
      </c>
      <c r="L4027" t="s">
        <v>392</v>
      </c>
      <c r="M4027" t="s">
        <v>391</v>
      </c>
      <c r="Z4027" s="32" t="str">
        <f>IFERROR(VLOOKUP(ROWS($Z$2:Z4027),K4027:$L$6000,2,0),"")</f>
        <v/>
      </c>
      <c r="AA4027" t="str">
        <f>IFERROR(VLOOKUP(ROWS($AA$2:AA4027),K4027:$M$6000,3,0),"")</f>
        <v/>
      </c>
    </row>
    <row r="4028" spans="11:27" customFormat="1">
      <c r="K4028">
        <f>IF(ISNUMBER(SEARCH($A$3,L4028)),MAX($K$1:K4027)+1,0)</f>
        <v>0</v>
      </c>
      <c r="L4028" t="s">
        <v>390</v>
      </c>
      <c r="M4028" t="s">
        <v>389</v>
      </c>
      <c r="Z4028" s="32" t="str">
        <f>IFERROR(VLOOKUP(ROWS($Z$2:Z4028),K4028:$L$6000,2,0),"")</f>
        <v/>
      </c>
      <c r="AA4028" t="str">
        <f>IFERROR(VLOOKUP(ROWS($AA$2:AA4028),K4028:$M$6000,3,0),"")</f>
        <v/>
      </c>
    </row>
    <row r="4029" spans="11:27" customFormat="1">
      <c r="K4029">
        <f>IF(ISNUMBER(SEARCH($A$3,L4029)),MAX($K$1:K4028)+1,0)</f>
        <v>0</v>
      </c>
      <c r="L4029" t="s">
        <v>388</v>
      </c>
      <c r="M4029" t="s">
        <v>387</v>
      </c>
      <c r="Z4029" s="32" t="str">
        <f>IFERROR(VLOOKUP(ROWS($Z$2:Z4029),K4029:$L$6000,2,0),"")</f>
        <v/>
      </c>
      <c r="AA4029" t="str">
        <f>IFERROR(VLOOKUP(ROWS($AA$2:AA4029),K4029:$M$6000,3,0),"")</f>
        <v/>
      </c>
    </row>
    <row r="4030" spans="11:27" customFormat="1">
      <c r="K4030">
        <f>IF(ISNUMBER(SEARCH($A$3,L4030)),MAX($K$1:K4029)+1,0)</f>
        <v>0</v>
      </c>
      <c r="L4030" t="s">
        <v>386</v>
      </c>
      <c r="M4030" t="s">
        <v>385</v>
      </c>
      <c r="Z4030" s="32" t="str">
        <f>IFERROR(VLOOKUP(ROWS($Z$2:Z4030),K4030:$L$6000,2,0),"")</f>
        <v/>
      </c>
      <c r="AA4030" t="str">
        <f>IFERROR(VLOOKUP(ROWS($AA$2:AA4030),K4030:$M$6000,3,0),"")</f>
        <v/>
      </c>
    </row>
    <row r="4031" spans="11:27" customFormat="1">
      <c r="K4031">
        <f>IF(ISNUMBER(SEARCH($A$3,L4031)),MAX($K$1:K4030)+1,0)</f>
        <v>0</v>
      </c>
      <c r="L4031" t="s">
        <v>384</v>
      </c>
      <c r="M4031" t="s">
        <v>383</v>
      </c>
      <c r="Z4031" s="32" t="str">
        <f>IFERROR(VLOOKUP(ROWS($Z$2:Z4031),K4031:$L$6000,2,0),"")</f>
        <v/>
      </c>
      <c r="AA4031" t="str">
        <f>IFERROR(VLOOKUP(ROWS($AA$2:AA4031),K4031:$M$6000,3,0),"")</f>
        <v/>
      </c>
    </row>
    <row r="4032" spans="11:27" customFormat="1">
      <c r="K4032">
        <f>IF(ISNUMBER(SEARCH($A$3,L4032)),MAX($K$1:K4031)+1,0)</f>
        <v>0</v>
      </c>
      <c r="L4032" t="s">
        <v>381</v>
      </c>
      <c r="M4032" t="s">
        <v>382</v>
      </c>
      <c r="Z4032" s="32" t="str">
        <f>IFERROR(VLOOKUP(ROWS($Z$2:Z4032),K4032:$L$6000,2,0),"")</f>
        <v/>
      </c>
      <c r="AA4032" t="str">
        <f>IFERROR(VLOOKUP(ROWS($AA$2:AA4032),K4032:$M$6000,3,0),"")</f>
        <v/>
      </c>
    </row>
    <row r="4033" spans="11:27" customFormat="1">
      <c r="K4033">
        <f>IF(ISNUMBER(SEARCH($A$3,L4033)),MAX($K$1:K4032)+1,0)</f>
        <v>0</v>
      </c>
      <c r="L4033" t="s">
        <v>381</v>
      </c>
      <c r="M4033" t="s">
        <v>380</v>
      </c>
      <c r="Z4033" s="32" t="str">
        <f>IFERROR(VLOOKUP(ROWS($Z$2:Z4033),K4033:$L$6000,2,0),"")</f>
        <v/>
      </c>
      <c r="AA4033" t="str">
        <f>IFERROR(VLOOKUP(ROWS($AA$2:AA4033),K4033:$M$6000,3,0),"")</f>
        <v/>
      </c>
    </row>
    <row r="4034" spans="11:27" customFormat="1">
      <c r="K4034">
        <f>IF(ISNUMBER(SEARCH($A$3,L4034)),MAX($K$1:K4033)+1,0)</f>
        <v>0</v>
      </c>
      <c r="L4034" t="s">
        <v>378</v>
      </c>
      <c r="M4034" t="s">
        <v>379</v>
      </c>
      <c r="Z4034" s="32" t="str">
        <f>IFERROR(VLOOKUP(ROWS($Z$2:Z4034),K4034:$L$6000,2,0),"")</f>
        <v/>
      </c>
      <c r="AA4034" t="str">
        <f>IFERROR(VLOOKUP(ROWS($AA$2:AA4034),K4034:$M$6000,3,0),"")</f>
        <v/>
      </c>
    </row>
    <row r="4035" spans="11:27" customFormat="1">
      <c r="K4035">
        <f>IF(ISNUMBER(SEARCH($A$3,L4035)),MAX($K$1:K4034)+1,0)</f>
        <v>0</v>
      </c>
      <c r="L4035" t="s">
        <v>378</v>
      </c>
      <c r="M4035" t="s">
        <v>377</v>
      </c>
      <c r="Z4035" s="32" t="str">
        <f>IFERROR(VLOOKUP(ROWS($Z$2:Z4035),K4035:$L$6000,2,0),"")</f>
        <v/>
      </c>
      <c r="AA4035" t="str">
        <f>IFERROR(VLOOKUP(ROWS($AA$2:AA4035),K4035:$M$6000,3,0),"")</f>
        <v/>
      </c>
    </row>
    <row r="4036" spans="11:27" customFormat="1">
      <c r="K4036">
        <f>IF(ISNUMBER(SEARCH($A$3,L4036)),MAX($K$1:K4035)+1,0)</f>
        <v>0</v>
      </c>
      <c r="L4036" t="s">
        <v>376</v>
      </c>
      <c r="M4036" t="s">
        <v>375</v>
      </c>
      <c r="Z4036" s="32" t="str">
        <f>IFERROR(VLOOKUP(ROWS($Z$2:Z4036),K4036:$L$6000,2,0),"")</f>
        <v/>
      </c>
      <c r="AA4036" t="str">
        <f>IFERROR(VLOOKUP(ROWS($AA$2:AA4036),K4036:$M$6000,3,0),"")</f>
        <v/>
      </c>
    </row>
    <row r="4037" spans="11:27" customFormat="1">
      <c r="K4037">
        <f>IF(ISNUMBER(SEARCH($A$3,L4037)),MAX($K$1:K4036)+1,0)</f>
        <v>0</v>
      </c>
      <c r="L4037" t="s">
        <v>374</v>
      </c>
      <c r="M4037" t="s">
        <v>373</v>
      </c>
      <c r="Z4037" s="32" t="str">
        <f>IFERROR(VLOOKUP(ROWS($Z$2:Z4037),K4037:$L$6000,2,0),"")</f>
        <v/>
      </c>
      <c r="AA4037" t="str">
        <f>IFERROR(VLOOKUP(ROWS($AA$2:AA4037),K4037:$M$6000,3,0),"")</f>
        <v/>
      </c>
    </row>
    <row r="4038" spans="11:27" customFormat="1">
      <c r="K4038">
        <f>IF(ISNUMBER(SEARCH($A$3,L4038)),MAX($K$1:K4037)+1,0)</f>
        <v>0</v>
      </c>
      <c r="L4038" t="s">
        <v>372</v>
      </c>
      <c r="M4038" t="s">
        <v>371</v>
      </c>
      <c r="Z4038" s="32" t="str">
        <f>IFERROR(VLOOKUP(ROWS($Z$2:Z4038),K4038:$L$6000,2,0),"")</f>
        <v/>
      </c>
      <c r="AA4038" t="str">
        <f>IFERROR(VLOOKUP(ROWS($AA$2:AA4038),K4038:$M$6000,3,0),"")</f>
        <v/>
      </c>
    </row>
    <row r="4039" spans="11:27" customFormat="1">
      <c r="K4039">
        <f>IF(ISNUMBER(SEARCH($A$3,L4039)),MAX($K$1:K4038)+1,0)</f>
        <v>0</v>
      </c>
      <c r="L4039" t="s">
        <v>369</v>
      </c>
      <c r="M4039" t="s">
        <v>370</v>
      </c>
      <c r="Z4039" s="32" t="str">
        <f>IFERROR(VLOOKUP(ROWS($Z$2:Z4039),K4039:$L$6000,2,0),"")</f>
        <v/>
      </c>
      <c r="AA4039" t="str">
        <f>IFERROR(VLOOKUP(ROWS($AA$2:AA4039),K4039:$M$6000,3,0),"")</f>
        <v/>
      </c>
    </row>
    <row r="4040" spans="11:27" customFormat="1">
      <c r="K4040">
        <f>IF(ISNUMBER(SEARCH($A$3,L4040)),MAX($K$1:K4039)+1,0)</f>
        <v>0</v>
      </c>
      <c r="L4040" t="s">
        <v>369</v>
      </c>
      <c r="M4040" t="s">
        <v>368</v>
      </c>
      <c r="Z4040" s="32" t="str">
        <f>IFERROR(VLOOKUP(ROWS($Z$2:Z4040),K4040:$L$6000,2,0),"")</f>
        <v/>
      </c>
      <c r="AA4040" t="str">
        <f>IFERROR(VLOOKUP(ROWS($AA$2:AA4040),K4040:$M$6000,3,0),"")</f>
        <v/>
      </c>
    </row>
    <row r="4041" spans="11:27" customFormat="1">
      <c r="K4041">
        <f>IF(ISNUMBER(SEARCH($A$3,L4041)),MAX($K$1:K4040)+1,0)</f>
        <v>0</v>
      </c>
      <c r="L4041" t="s">
        <v>367</v>
      </c>
      <c r="M4041" t="s">
        <v>366</v>
      </c>
      <c r="Z4041" s="32" t="str">
        <f>IFERROR(VLOOKUP(ROWS($Z$2:Z4041),K4041:$L$6000,2,0),"")</f>
        <v/>
      </c>
      <c r="AA4041" t="str">
        <f>IFERROR(VLOOKUP(ROWS($AA$2:AA4041),K4041:$M$6000,3,0),"")</f>
        <v/>
      </c>
    </row>
    <row r="4042" spans="11:27" customFormat="1">
      <c r="K4042">
        <f>IF(ISNUMBER(SEARCH($A$3,L4042)),MAX($K$1:K4041)+1,0)</f>
        <v>0</v>
      </c>
      <c r="L4042" t="s">
        <v>365</v>
      </c>
      <c r="M4042" t="s">
        <v>364</v>
      </c>
      <c r="Z4042" s="32" t="str">
        <f>IFERROR(VLOOKUP(ROWS($Z$2:Z4042),K4042:$L$6000,2,0),"")</f>
        <v/>
      </c>
      <c r="AA4042" t="str">
        <f>IFERROR(VLOOKUP(ROWS($AA$2:AA4042),K4042:$M$6000,3,0),"")</f>
        <v/>
      </c>
    </row>
    <row r="4043" spans="11:27" customFormat="1">
      <c r="K4043">
        <f>IF(ISNUMBER(SEARCH($A$3,L4043)),MAX($K$1:K4042)+1,0)</f>
        <v>0</v>
      </c>
      <c r="L4043" t="s">
        <v>362</v>
      </c>
      <c r="M4043" t="s">
        <v>363</v>
      </c>
      <c r="Z4043" s="32" t="str">
        <f>IFERROR(VLOOKUP(ROWS($Z$2:Z4043),K4043:$L$6000,2,0),"")</f>
        <v/>
      </c>
      <c r="AA4043" t="str">
        <f>IFERROR(VLOOKUP(ROWS($AA$2:AA4043),K4043:$M$6000,3,0),"")</f>
        <v/>
      </c>
    </row>
    <row r="4044" spans="11:27" customFormat="1">
      <c r="K4044">
        <f>IF(ISNUMBER(SEARCH($A$3,L4044)),MAX($K$1:K4043)+1,0)</f>
        <v>0</v>
      </c>
      <c r="L4044" t="s">
        <v>362</v>
      </c>
      <c r="M4044" t="s">
        <v>361</v>
      </c>
      <c r="Z4044" s="32" t="str">
        <f>IFERROR(VLOOKUP(ROWS($Z$2:Z4044),K4044:$L$6000,2,0),"")</f>
        <v/>
      </c>
      <c r="AA4044" t="str">
        <f>IFERROR(VLOOKUP(ROWS($AA$2:AA4044),K4044:$M$6000,3,0),"")</f>
        <v/>
      </c>
    </row>
    <row r="4045" spans="11:27" customFormat="1">
      <c r="K4045">
        <f>IF(ISNUMBER(SEARCH($A$3,L4045)),MAX($K$1:K4044)+1,0)</f>
        <v>0</v>
      </c>
      <c r="L4045" t="s">
        <v>360</v>
      </c>
      <c r="M4045" t="s">
        <v>359</v>
      </c>
      <c r="Z4045" s="32" t="str">
        <f>IFERROR(VLOOKUP(ROWS($Z$2:Z4045),K4045:$L$6000,2,0),"")</f>
        <v/>
      </c>
      <c r="AA4045" t="str">
        <f>IFERROR(VLOOKUP(ROWS($AA$2:AA4045),K4045:$M$6000,3,0),"")</f>
        <v/>
      </c>
    </row>
    <row r="4046" spans="11:27" customFormat="1">
      <c r="K4046">
        <f>IF(ISNUMBER(SEARCH($A$3,L4046)),MAX($K$1:K4045)+1,0)</f>
        <v>0</v>
      </c>
      <c r="L4046" t="s">
        <v>358</v>
      </c>
      <c r="M4046" t="s">
        <v>357</v>
      </c>
      <c r="Z4046" s="32" t="str">
        <f>IFERROR(VLOOKUP(ROWS($Z$2:Z4046),K4046:$L$6000,2,0),"")</f>
        <v/>
      </c>
      <c r="AA4046" t="str">
        <f>IFERROR(VLOOKUP(ROWS($AA$2:AA4046),K4046:$M$6000,3,0),"")</f>
        <v/>
      </c>
    </row>
    <row r="4047" spans="11:27" customFormat="1">
      <c r="K4047">
        <f>IF(ISNUMBER(SEARCH($A$3,L4047)),MAX($K$1:K4046)+1,0)</f>
        <v>0</v>
      </c>
      <c r="L4047" t="s">
        <v>356</v>
      </c>
      <c r="M4047" t="s">
        <v>355</v>
      </c>
      <c r="Z4047" s="32" t="str">
        <f>IFERROR(VLOOKUP(ROWS($Z$2:Z4047),K4047:$L$6000,2,0),"")</f>
        <v/>
      </c>
      <c r="AA4047" t="str">
        <f>IFERROR(VLOOKUP(ROWS($AA$2:AA4047),K4047:$M$6000,3,0),"")</f>
        <v/>
      </c>
    </row>
    <row r="4048" spans="11:27" customFormat="1">
      <c r="K4048">
        <f>IF(ISNUMBER(SEARCH($A$3,L4048)),MAX($K$1:K4047)+1,0)</f>
        <v>0</v>
      </c>
      <c r="L4048" t="s">
        <v>353</v>
      </c>
      <c r="M4048" t="s">
        <v>354</v>
      </c>
      <c r="Z4048" s="32" t="str">
        <f>IFERROR(VLOOKUP(ROWS($Z$2:Z4048),K4048:$L$6000,2,0),"")</f>
        <v/>
      </c>
      <c r="AA4048" t="str">
        <f>IFERROR(VLOOKUP(ROWS($AA$2:AA4048),K4048:$M$6000,3,0),"")</f>
        <v/>
      </c>
    </row>
    <row r="4049" spans="11:27" customFormat="1">
      <c r="K4049">
        <f>IF(ISNUMBER(SEARCH($A$3,L4049)),MAX($K$1:K4048)+1,0)</f>
        <v>0</v>
      </c>
      <c r="L4049" t="s">
        <v>353</v>
      </c>
      <c r="M4049" t="s">
        <v>352</v>
      </c>
      <c r="Z4049" s="32" t="str">
        <f>IFERROR(VLOOKUP(ROWS($Z$2:Z4049),K4049:$L$6000,2,0),"")</f>
        <v/>
      </c>
      <c r="AA4049" t="str">
        <f>IFERROR(VLOOKUP(ROWS($AA$2:AA4049),K4049:$M$6000,3,0),"")</f>
        <v/>
      </c>
    </row>
    <row r="4050" spans="11:27" customFormat="1">
      <c r="K4050">
        <f>IF(ISNUMBER(SEARCH($A$3,L4050)),MAX($K$1:K4049)+1,0)</f>
        <v>0</v>
      </c>
      <c r="L4050" t="s">
        <v>350</v>
      </c>
      <c r="M4050" t="s">
        <v>351</v>
      </c>
      <c r="Z4050" s="32" t="str">
        <f>IFERROR(VLOOKUP(ROWS($Z$2:Z4050),K4050:$L$6000,2,0),"")</f>
        <v/>
      </c>
      <c r="AA4050" t="str">
        <f>IFERROR(VLOOKUP(ROWS($AA$2:AA4050),K4050:$M$6000,3,0),"")</f>
        <v/>
      </c>
    </row>
    <row r="4051" spans="11:27" customFormat="1">
      <c r="K4051">
        <f>IF(ISNUMBER(SEARCH($A$3,L4051)),MAX($K$1:K4050)+1,0)</f>
        <v>0</v>
      </c>
      <c r="L4051" t="s">
        <v>350</v>
      </c>
      <c r="M4051" t="s">
        <v>349</v>
      </c>
      <c r="Z4051" s="32" t="str">
        <f>IFERROR(VLOOKUP(ROWS($Z$2:Z4051),K4051:$L$6000,2,0),"")</f>
        <v/>
      </c>
      <c r="AA4051" t="str">
        <f>IFERROR(VLOOKUP(ROWS($AA$2:AA4051),K4051:$M$6000,3,0),"")</f>
        <v/>
      </c>
    </row>
    <row r="4052" spans="11:27" customFormat="1">
      <c r="K4052">
        <f>IF(ISNUMBER(SEARCH($A$3,L4052)),MAX($K$1:K4051)+1,0)</f>
        <v>0</v>
      </c>
      <c r="L4052" t="s">
        <v>348</v>
      </c>
      <c r="M4052" t="s">
        <v>347</v>
      </c>
      <c r="Z4052" s="32" t="str">
        <f>IFERROR(VLOOKUP(ROWS($Z$2:Z4052),K4052:$L$6000,2,0),"")</f>
        <v/>
      </c>
      <c r="AA4052" t="str">
        <f>IFERROR(VLOOKUP(ROWS($AA$2:AA4052),K4052:$M$6000,3,0),"")</f>
        <v/>
      </c>
    </row>
    <row r="4053" spans="11:27" customFormat="1">
      <c r="K4053">
        <f>IF(ISNUMBER(SEARCH($A$3,L4053)),MAX($K$1:K4052)+1,0)</f>
        <v>0</v>
      </c>
      <c r="L4053" t="s">
        <v>346</v>
      </c>
      <c r="M4053" t="s">
        <v>345</v>
      </c>
      <c r="Z4053" s="32" t="str">
        <f>IFERROR(VLOOKUP(ROWS($Z$2:Z4053),K4053:$L$6000,2,0),"")</f>
        <v/>
      </c>
      <c r="AA4053" t="str">
        <f>IFERROR(VLOOKUP(ROWS($AA$2:AA4053),K4053:$M$6000,3,0),"")</f>
        <v/>
      </c>
    </row>
    <row r="4054" spans="11:27" customFormat="1">
      <c r="K4054">
        <f>IF(ISNUMBER(SEARCH($A$3,L4054)),MAX($K$1:K4053)+1,0)</f>
        <v>0</v>
      </c>
      <c r="L4054" t="s">
        <v>344</v>
      </c>
      <c r="M4054" t="s">
        <v>343</v>
      </c>
      <c r="Z4054" s="32" t="str">
        <f>IFERROR(VLOOKUP(ROWS($Z$2:Z4054),K4054:$L$6000,2,0),"")</f>
        <v/>
      </c>
      <c r="AA4054" t="str">
        <f>IFERROR(VLOOKUP(ROWS($AA$2:AA4054),K4054:$M$6000,3,0),"")</f>
        <v/>
      </c>
    </row>
    <row r="4055" spans="11:27" customFormat="1">
      <c r="K4055">
        <f>IF(ISNUMBER(SEARCH($A$3,L4055)),MAX($K$1:K4054)+1,0)</f>
        <v>0</v>
      </c>
      <c r="L4055" t="s">
        <v>341</v>
      </c>
      <c r="M4055" t="s">
        <v>342</v>
      </c>
      <c r="Z4055" s="32" t="str">
        <f>IFERROR(VLOOKUP(ROWS($Z$2:Z4055),K4055:$L$6000,2,0),"")</f>
        <v/>
      </c>
      <c r="AA4055" t="str">
        <f>IFERROR(VLOOKUP(ROWS($AA$2:AA4055),K4055:$M$6000,3,0),"")</f>
        <v/>
      </c>
    </row>
    <row r="4056" spans="11:27" customFormat="1">
      <c r="K4056">
        <f>IF(ISNUMBER(SEARCH($A$3,L4056)),MAX($K$1:K4055)+1,0)</f>
        <v>0</v>
      </c>
      <c r="L4056" t="s">
        <v>341</v>
      </c>
      <c r="M4056" t="s">
        <v>340</v>
      </c>
      <c r="Z4056" s="32" t="str">
        <f>IFERROR(VLOOKUP(ROWS($Z$2:Z4056),K4056:$L$6000,2,0),"")</f>
        <v/>
      </c>
      <c r="AA4056" t="str">
        <f>IFERROR(VLOOKUP(ROWS($AA$2:AA4056),K4056:$M$6000,3,0),"")</f>
        <v/>
      </c>
    </row>
    <row r="4057" spans="11:27" customFormat="1">
      <c r="K4057">
        <f>IF(ISNUMBER(SEARCH($A$3,L4057)),MAX($K$1:K4056)+1,0)</f>
        <v>0</v>
      </c>
      <c r="L4057" t="s">
        <v>338</v>
      </c>
      <c r="M4057" t="s">
        <v>339</v>
      </c>
      <c r="Z4057" s="32" t="str">
        <f>IFERROR(VLOOKUP(ROWS($Z$2:Z4057),K4057:$L$6000,2,0),"")</f>
        <v/>
      </c>
      <c r="AA4057" t="str">
        <f>IFERROR(VLOOKUP(ROWS($AA$2:AA4057),K4057:$M$6000,3,0),"")</f>
        <v/>
      </c>
    </row>
    <row r="4058" spans="11:27" customFormat="1">
      <c r="K4058">
        <f>IF(ISNUMBER(SEARCH($A$3,L4058)),MAX($K$1:K4057)+1,0)</f>
        <v>0</v>
      </c>
      <c r="L4058" t="s">
        <v>338</v>
      </c>
      <c r="M4058" t="s">
        <v>337</v>
      </c>
      <c r="Z4058" s="32" t="str">
        <f>IFERROR(VLOOKUP(ROWS($Z$2:Z4058),K4058:$L$6000,2,0),"")</f>
        <v/>
      </c>
      <c r="AA4058" t="str">
        <f>IFERROR(VLOOKUP(ROWS($AA$2:AA4058),K4058:$M$6000,3,0),"")</f>
        <v/>
      </c>
    </row>
    <row r="4059" spans="11:27" customFormat="1">
      <c r="K4059">
        <f>IF(ISNUMBER(SEARCH($A$3,L4059)),MAX($K$1:K4058)+1,0)</f>
        <v>0</v>
      </c>
      <c r="L4059" t="s">
        <v>335</v>
      </c>
      <c r="M4059" t="s">
        <v>336</v>
      </c>
      <c r="Z4059" s="32" t="str">
        <f>IFERROR(VLOOKUP(ROWS($Z$2:Z4059),K4059:$L$6000,2,0),"")</f>
        <v/>
      </c>
      <c r="AA4059" t="str">
        <f>IFERROR(VLOOKUP(ROWS($AA$2:AA4059),K4059:$M$6000,3,0),"")</f>
        <v/>
      </c>
    </row>
    <row r="4060" spans="11:27" customFormat="1">
      <c r="K4060">
        <f>IF(ISNUMBER(SEARCH($A$3,L4060)),MAX($K$1:K4059)+1,0)</f>
        <v>0</v>
      </c>
      <c r="L4060" t="s">
        <v>335</v>
      </c>
      <c r="M4060" t="s">
        <v>334</v>
      </c>
      <c r="Z4060" s="32" t="str">
        <f>IFERROR(VLOOKUP(ROWS($Z$2:Z4060),K4060:$L$6000,2,0),"")</f>
        <v/>
      </c>
      <c r="AA4060" t="str">
        <f>IFERROR(VLOOKUP(ROWS($AA$2:AA4060),K4060:$M$6000,3,0),"")</f>
        <v/>
      </c>
    </row>
    <row r="4061" spans="11:27" customFormat="1">
      <c r="K4061">
        <f>IF(ISNUMBER(SEARCH($A$3,L4061)),MAX($K$1:K4060)+1,0)</f>
        <v>0</v>
      </c>
      <c r="L4061" t="s">
        <v>333</v>
      </c>
      <c r="M4061" t="s">
        <v>332</v>
      </c>
      <c r="Z4061" s="32" t="str">
        <f>IFERROR(VLOOKUP(ROWS($Z$2:Z4061),K4061:$L$6000,2,0),"")</f>
        <v/>
      </c>
      <c r="AA4061" t="str">
        <f>IFERROR(VLOOKUP(ROWS($AA$2:AA4061),K4061:$M$6000,3,0),"")</f>
        <v/>
      </c>
    </row>
    <row r="4062" spans="11:27" customFormat="1">
      <c r="K4062">
        <f>IF(ISNUMBER(SEARCH($A$3,L4062)),MAX($K$1:K4061)+1,0)</f>
        <v>0</v>
      </c>
      <c r="L4062" t="s">
        <v>331</v>
      </c>
      <c r="M4062" t="s">
        <v>330</v>
      </c>
      <c r="Z4062" s="32" t="str">
        <f>IFERROR(VLOOKUP(ROWS($Z$2:Z4062),K4062:$L$6000,2,0),"")</f>
        <v/>
      </c>
      <c r="AA4062" t="str">
        <f>IFERROR(VLOOKUP(ROWS($AA$2:AA4062),K4062:$M$6000,3,0),"")</f>
        <v/>
      </c>
    </row>
    <row r="4063" spans="11:27" customFormat="1">
      <c r="K4063">
        <f>IF(ISNUMBER(SEARCH($A$3,L4063)),MAX($K$1:K4062)+1,0)</f>
        <v>0</v>
      </c>
      <c r="L4063" t="s">
        <v>328</v>
      </c>
      <c r="M4063" t="s">
        <v>329</v>
      </c>
      <c r="Z4063" s="32" t="str">
        <f>IFERROR(VLOOKUP(ROWS($Z$2:Z4063),K4063:$L$6000,2,0),"")</f>
        <v/>
      </c>
      <c r="AA4063" t="str">
        <f>IFERROR(VLOOKUP(ROWS($AA$2:AA4063),K4063:$M$6000,3,0),"")</f>
        <v/>
      </c>
    </row>
    <row r="4064" spans="11:27" customFormat="1">
      <c r="K4064">
        <f>IF(ISNUMBER(SEARCH($A$3,L4064)),MAX($K$1:K4063)+1,0)</f>
        <v>0</v>
      </c>
      <c r="L4064" t="s">
        <v>328</v>
      </c>
      <c r="M4064" t="s">
        <v>327</v>
      </c>
      <c r="Z4064" s="32" t="str">
        <f>IFERROR(VLOOKUP(ROWS($Z$2:Z4064),K4064:$L$6000,2,0),"")</f>
        <v/>
      </c>
      <c r="AA4064" t="str">
        <f>IFERROR(VLOOKUP(ROWS($AA$2:AA4064),K4064:$M$6000,3,0),"")</f>
        <v/>
      </c>
    </row>
    <row r="4065" spans="11:27" customFormat="1">
      <c r="K4065">
        <f>IF(ISNUMBER(SEARCH($A$3,L4065)),MAX($K$1:K4064)+1,0)</f>
        <v>0</v>
      </c>
      <c r="L4065" t="s">
        <v>326</v>
      </c>
      <c r="M4065" t="s">
        <v>325</v>
      </c>
      <c r="Z4065" s="32" t="str">
        <f>IFERROR(VLOOKUP(ROWS($Z$2:Z4065),K4065:$L$6000,2,0),"")</f>
        <v/>
      </c>
      <c r="AA4065" t="str">
        <f>IFERROR(VLOOKUP(ROWS($AA$2:AA4065),K4065:$M$6000,3,0),"")</f>
        <v/>
      </c>
    </row>
    <row r="4066" spans="11:27" customFormat="1">
      <c r="K4066">
        <f>IF(ISNUMBER(SEARCH($A$3,L4066)),MAX($K$1:K4065)+1,0)</f>
        <v>0</v>
      </c>
      <c r="L4066" t="s">
        <v>324</v>
      </c>
      <c r="M4066" t="s">
        <v>323</v>
      </c>
      <c r="Z4066" s="32" t="str">
        <f>IFERROR(VLOOKUP(ROWS($Z$2:Z4066),K4066:$L$6000,2,0),"")</f>
        <v/>
      </c>
      <c r="AA4066" t="str">
        <f>IFERROR(VLOOKUP(ROWS($AA$2:AA4066),K4066:$M$6000,3,0),"")</f>
        <v/>
      </c>
    </row>
    <row r="4067" spans="11:27" customFormat="1">
      <c r="K4067">
        <f>IF(ISNUMBER(SEARCH($A$3,L4067)),MAX($K$1:K4066)+1,0)</f>
        <v>0</v>
      </c>
      <c r="L4067" t="s">
        <v>321</v>
      </c>
      <c r="M4067" t="s">
        <v>322</v>
      </c>
      <c r="Z4067" s="32" t="str">
        <f>IFERROR(VLOOKUP(ROWS($Z$2:Z4067),K4067:$L$6000,2,0),"")</f>
        <v/>
      </c>
      <c r="AA4067" t="str">
        <f>IFERROR(VLOOKUP(ROWS($AA$2:AA4067),K4067:$M$6000,3,0),"")</f>
        <v/>
      </c>
    </row>
    <row r="4068" spans="11:27" customFormat="1">
      <c r="K4068">
        <f>IF(ISNUMBER(SEARCH($A$3,L4068)),MAX($K$1:K4067)+1,0)</f>
        <v>0</v>
      </c>
      <c r="L4068" t="s">
        <v>321</v>
      </c>
      <c r="M4068" t="s">
        <v>320</v>
      </c>
      <c r="Z4068" s="32" t="str">
        <f>IFERROR(VLOOKUP(ROWS($Z$2:Z4068),K4068:$L$6000,2,0),"")</f>
        <v/>
      </c>
      <c r="AA4068" t="str">
        <f>IFERROR(VLOOKUP(ROWS($AA$2:AA4068),K4068:$M$6000,3,0),"")</f>
        <v/>
      </c>
    </row>
    <row r="4069" spans="11:27" customFormat="1">
      <c r="K4069">
        <f>IF(ISNUMBER(SEARCH($A$3,L4069)),MAX($K$1:K4068)+1,0)</f>
        <v>0</v>
      </c>
      <c r="L4069" t="s">
        <v>319</v>
      </c>
      <c r="M4069" t="s">
        <v>318</v>
      </c>
      <c r="Z4069" s="32" t="str">
        <f>IFERROR(VLOOKUP(ROWS($Z$2:Z4069),K4069:$L$6000,2,0),"")</f>
        <v/>
      </c>
      <c r="AA4069" t="str">
        <f>IFERROR(VLOOKUP(ROWS($AA$2:AA4069),K4069:$M$6000,3,0),"")</f>
        <v/>
      </c>
    </row>
    <row r="4070" spans="11:27" customFormat="1">
      <c r="K4070">
        <f>IF(ISNUMBER(SEARCH($A$3,L4070)),MAX($K$1:K4069)+1,0)</f>
        <v>0</v>
      </c>
      <c r="L4070" t="s">
        <v>317</v>
      </c>
      <c r="M4070" t="s">
        <v>316</v>
      </c>
      <c r="Z4070" s="32" t="str">
        <f>IFERROR(VLOOKUP(ROWS($Z$2:Z4070),K4070:$L$6000,2,0),"")</f>
        <v/>
      </c>
      <c r="AA4070" t="str">
        <f>IFERROR(VLOOKUP(ROWS($AA$2:AA4070),K4070:$M$6000,3,0),"")</f>
        <v/>
      </c>
    </row>
    <row r="4071" spans="11:27" customFormat="1">
      <c r="K4071">
        <f>IF(ISNUMBER(SEARCH($A$3,L4071)),MAX($K$1:K4070)+1,0)</f>
        <v>0</v>
      </c>
      <c r="L4071" t="s">
        <v>315</v>
      </c>
      <c r="M4071" t="s">
        <v>314</v>
      </c>
      <c r="Z4071" s="32" t="str">
        <f>IFERROR(VLOOKUP(ROWS($Z$2:Z4071),K4071:$L$6000,2,0),"")</f>
        <v/>
      </c>
      <c r="AA4071" t="str">
        <f>IFERROR(VLOOKUP(ROWS($AA$2:AA4071),K4071:$M$6000,3,0),"")</f>
        <v/>
      </c>
    </row>
    <row r="4072" spans="11:27" customFormat="1">
      <c r="K4072">
        <f>IF(ISNUMBER(SEARCH($A$3,L4072)),MAX($K$1:K4071)+1,0)</f>
        <v>0</v>
      </c>
      <c r="L4072" t="s">
        <v>312</v>
      </c>
      <c r="M4072" t="s">
        <v>313</v>
      </c>
      <c r="Z4072" s="32" t="str">
        <f>IFERROR(VLOOKUP(ROWS($Z$2:Z4072),K4072:$L$6000,2,0),"")</f>
        <v/>
      </c>
      <c r="AA4072" t="str">
        <f>IFERROR(VLOOKUP(ROWS($AA$2:AA4072),K4072:$M$6000,3,0),"")</f>
        <v/>
      </c>
    </row>
    <row r="4073" spans="11:27" customFormat="1">
      <c r="K4073">
        <f>IF(ISNUMBER(SEARCH($A$3,L4073)),MAX($K$1:K4072)+1,0)</f>
        <v>0</v>
      </c>
      <c r="L4073" t="s">
        <v>312</v>
      </c>
      <c r="M4073" t="s">
        <v>311</v>
      </c>
      <c r="Z4073" s="32" t="str">
        <f>IFERROR(VLOOKUP(ROWS($Z$2:Z4073),K4073:$L$6000,2,0),"")</f>
        <v/>
      </c>
      <c r="AA4073" t="str">
        <f>IFERROR(VLOOKUP(ROWS($AA$2:AA4073),K4073:$M$6000,3,0),"")</f>
        <v/>
      </c>
    </row>
    <row r="4074" spans="11:27" customFormat="1">
      <c r="K4074">
        <f>IF(ISNUMBER(SEARCH($A$3,L4074)),MAX($K$1:K4073)+1,0)</f>
        <v>0</v>
      </c>
      <c r="L4074" t="s">
        <v>310</v>
      </c>
      <c r="M4074" t="s">
        <v>309</v>
      </c>
      <c r="Z4074" s="32" t="str">
        <f>IFERROR(VLOOKUP(ROWS($Z$2:Z4074),K4074:$L$6000,2,0),"")</f>
        <v/>
      </c>
      <c r="AA4074" t="str">
        <f>IFERROR(VLOOKUP(ROWS($AA$2:AA4074),K4074:$M$6000,3,0),"")</f>
        <v/>
      </c>
    </row>
    <row r="4075" spans="11:27" customFormat="1">
      <c r="K4075">
        <f>IF(ISNUMBER(SEARCH($A$3,L4075)),MAX($K$1:K4074)+1,0)</f>
        <v>0</v>
      </c>
      <c r="L4075" t="s">
        <v>308</v>
      </c>
      <c r="M4075" t="s">
        <v>307</v>
      </c>
      <c r="Z4075" s="32" t="str">
        <f>IFERROR(VLOOKUP(ROWS($Z$2:Z4075),K4075:$L$6000,2,0),"")</f>
        <v/>
      </c>
      <c r="AA4075" t="str">
        <f>IFERROR(VLOOKUP(ROWS($AA$2:AA4075),K4075:$M$6000,3,0),"")</f>
        <v/>
      </c>
    </row>
    <row r="4076" spans="11:27" customFormat="1">
      <c r="K4076">
        <f>IF(ISNUMBER(SEARCH($A$3,L4076)),MAX($K$1:K4075)+1,0)</f>
        <v>0</v>
      </c>
      <c r="L4076" t="s">
        <v>306</v>
      </c>
      <c r="M4076" t="s">
        <v>305</v>
      </c>
      <c r="Z4076" s="32" t="str">
        <f>IFERROR(VLOOKUP(ROWS($Z$2:Z4076),K4076:$L$6000,2,0),"")</f>
        <v/>
      </c>
      <c r="AA4076" t="str">
        <f>IFERROR(VLOOKUP(ROWS($AA$2:AA4076),K4076:$M$6000,3,0),"")</f>
        <v/>
      </c>
    </row>
    <row r="4077" spans="11:27" customFormat="1">
      <c r="K4077">
        <f>IF(ISNUMBER(SEARCH($A$3,L4077)),MAX($K$1:K4076)+1,0)</f>
        <v>0</v>
      </c>
      <c r="L4077" t="s">
        <v>303</v>
      </c>
      <c r="M4077" t="s">
        <v>304</v>
      </c>
      <c r="Z4077" s="32" t="str">
        <f>IFERROR(VLOOKUP(ROWS($Z$2:Z4077),K4077:$L$6000,2,0),"")</f>
        <v/>
      </c>
      <c r="AA4077" t="str">
        <f>IFERROR(VLOOKUP(ROWS($AA$2:AA4077),K4077:$M$6000,3,0),"")</f>
        <v/>
      </c>
    </row>
    <row r="4078" spans="11:27" customFormat="1">
      <c r="K4078">
        <f>IF(ISNUMBER(SEARCH($A$3,L4078)),MAX($K$1:K4077)+1,0)</f>
        <v>0</v>
      </c>
      <c r="L4078" t="s">
        <v>303</v>
      </c>
      <c r="M4078" t="s">
        <v>302</v>
      </c>
      <c r="Z4078" s="32" t="str">
        <f>IFERROR(VLOOKUP(ROWS($Z$2:Z4078),K4078:$L$6000,2,0),"")</f>
        <v/>
      </c>
      <c r="AA4078" t="str">
        <f>IFERROR(VLOOKUP(ROWS($AA$2:AA4078),K4078:$M$6000,3,0),"")</f>
        <v/>
      </c>
    </row>
    <row r="4079" spans="11:27" customFormat="1">
      <c r="K4079">
        <f>IF(ISNUMBER(SEARCH($A$3,L4079)),MAX($K$1:K4078)+1,0)</f>
        <v>0</v>
      </c>
      <c r="L4079" t="s">
        <v>301</v>
      </c>
      <c r="M4079" t="s">
        <v>300</v>
      </c>
      <c r="Z4079" s="32" t="str">
        <f>IFERROR(VLOOKUP(ROWS($Z$2:Z4079),K4079:$L$6000,2,0),"")</f>
        <v/>
      </c>
      <c r="AA4079" t="str">
        <f>IFERROR(VLOOKUP(ROWS($AA$2:AA4079),K4079:$M$6000,3,0),"")</f>
        <v/>
      </c>
    </row>
    <row r="4080" spans="11:27" customFormat="1">
      <c r="K4080">
        <f>IF(ISNUMBER(SEARCH($A$3,L4080)),MAX($K$1:K4079)+1,0)</f>
        <v>0</v>
      </c>
      <c r="L4080" t="s">
        <v>298</v>
      </c>
      <c r="M4080" t="s">
        <v>299</v>
      </c>
      <c r="Z4080" s="32" t="str">
        <f>IFERROR(VLOOKUP(ROWS($Z$2:Z4080),K4080:$L$6000,2,0),"")</f>
        <v/>
      </c>
      <c r="AA4080" t="str">
        <f>IFERROR(VLOOKUP(ROWS($AA$2:AA4080),K4080:$M$6000,3,0),"")</f>
        <v/>
      </c>
    </row>
    <row r="4081" spans="11:27" customFormat="1">
      <c r="K4081">
        <f>IF(ISNUMBER(SEARCH($A$3,L4081)),MAX($K$1:K4080)+1,0)</f>
        <v>0</v>
      </c>
      <c r="L4081" t="s">
        <v>298</v>
      </c>
      <c r="M4081" t="s">
        <v>297</v>
      </c>
      <c r="Z4081" s="32" t="str">
        <f>IFERROR(VLOOKUP(ROWS($Z$2:Z4081),K4081:$L$6000,2,0),"")</f>
        <v/>
      </c>
      <c r="AA4081" t="str">
        <f>IFERROR(VLOOKUP(ROWS($AA$2:AA4081),K4081:$M$6000,3,0),"")</f>
        <v/>
      </c>
    </row>
    <row r="4082" spans="11:27" customFormat="1">
      <c r="K4082">
        <f>IF(ISNUMBER(SEARCH($A$3,L4082)),MAX($K$1:K4081)+1,0)</f>
        <v>0</v>
      </c>
      <c r="L4082" t="s">
        <v>296</v>
      </c>
      <c r="M4082" t="s">
        <v>295</v>
      </c>
      <c r="Z4082" s="32" t="str">
        <f>IFERROR(VLOOKUP(ROWS($Z$2:Z4082),K4082:$L$6000,2,0),"")</f>
        <v/>
      </c>
      <c r="AA4082" t="str">
        <f>IFERROR(VLOOKUP(ROWS($AA$2:AA4082),K4082:$M$6000,3,0),"")</f>
        <v/>
      </c>
    </row>
    <row r="4083" spans="11:27" customFormat="1">
      <c r="K4083">
        <f>IF(ISNUMBER(SEARCH($A$3,L4083)),MAX($K$1:K4082)+1,0)</f>
        <v>0</v>
      </c>
      <c r="L4083" t="s">
        <v>293</v>
      </c>
      <c r="M4083" t="s">
        <v>294</v>
      </c>
      <c r="Z4083" s="32" t="str">
        <f>IFERROR(VLOOKUP(ROWS($Z$2:Z4083),K4083:$L$6000,2,0),"")</f>
        <v/>
      </c>
      <c r="AA4083" t="str">
        <f>IFERROR(VLOOKUP(ROWS($AA$2:AA4083),K4083:$M$6000,3,0),"")</f>
        <v/>
      </c>
    </row>
    <row r="4084" spans="11:27" customFormat="1">
      <c r="K4084">
        <f>IF(ISNUMBER(SEARCH($A$3,L4084)),MAX($K$1:K4083)+1,0)</f>
        <v>0</v>
      </c>
      <c r="L4084" t="s">
        <v>293</v>
      </c>
      <c r="M4084" t="s">
        <v>292</v>
      </c>
      <c r="Z4084" s="32" t="str">
        <f>IFERROR(VLOOKUP(ROWS($Z$2:Z4084),K4084:$L$6000,2,0),"")</f>
        <v/>
      </c>
      <c r="AA4084" t="str">
        <f>IFERROR(VLOOKUP(ROWS($AA$2:AA4084),K4084:$M$6000,3,0),"")</f>
        <v/>
      </c>
    </row>
    <row r="4085" spans="11:27" customFormat="1">
      <c r="K4085">
        <f>IF(ISNUMBER(SEARCH($A$3,L4085)),MAX($K$1:K4084)+1,0)</f>
        <v>0</v>
      </c>
      <c r="L4085" t="s">
        <v>291</v>
      </c>
      <c r="M4085" t="s">
        <v>290</v>
      </c>
      <c r="Z4085" s="32" t="str">
        <f>IFERROR(VLOOKUP(ROWS($Z$2:Z4085),K4085:$L$6000,2,0),"")</f>
        <v/>
      </c>
      <c r="AA4085" t="str">
        <f>IFERROR(VLOOKUP(ROWS($AA$2:AA4085),K4085:$M$6000,3,0),"")</f>
        <v/>
      </c>
    </row>
    <row r="4086" spans="11:27" customFormat="1">
      <c r="K4086">
        <f>IF(ISNUMBER(SEARCH($A$3,L4086)),MAX($K$1:K4085)+1,0)</f>
        <v>0</v>
      </c>
      <c r="L4086" t="s">
        <v>289</v>
      </c>
      <c r="M4086" t="s">
        <v>288</v>
      </c>
      <c r="Z4086" s="32" t="str">
        <f>IFERROR(VLOOKUP(ROWS($Z$2:Z4086),K4086:$L$6000,2,0),"")</f>
        <v/>
      </c>
      <c r="AA4086" t="str">
        <f>IFERROR(VLOOKUP(ROWS($AA$2:AA4086),K4086:$M$6000,3,0),"")</f>
        <v/>
      </c>
    </row>
    <row r="4087" spans="11:27" customFormat="1">
      <c r="K4087">
        <f>IF(ISNUMBER(SEARCH($A$3,L4087)),MAX($K$1:K4086)+1,0)</f>
        <v>0</v>
      </c>
      <c r="L4087" t="s">
        <v>286</v>
      </c>
      <c r="M4087" t="s">
        <v>287</v>
      </c>
      <c r="Z4087" s="32" t="str">
        <f>IFERROR(VLOOKUP(ROWS($Z$2:Z4087),K4087:$L$6000,2,0),"")</f>
        <v/>
      </c>
      <c r="AA4087" t="str">
        <f>IFERROR(VLOOKUP(ROWS($AA$2:AA4087),K4087:$M$6000,3,0),"")</f>
        <v/>
      </c>
    </row>
    <row r="4088" spans="11:27" customFormat="1">
      <c r="K4088">
        <f>IF(ISNUMBER(SEARCH($A$3,L4088)),MAX($K$1:K4087)+1,0)</f>
        <v>0</v>
      </c>
      <c r="L4088" t="s">
        <v>286</v>
      </c>
      <c r="M4088" t="s">
        <v>285</v>
      </c>
      <c r="Z4088" s="32" t="str">
        <f>IFERROR(VLOOKUP(ROWS($Z$2:Z4088),K4088:$L$6000,2,0),"")</f>
        <v/>
      </c>
      <c r="AA4088" t="str">
        <f>IFERROR(VLOOKUP(ROWS($AA$2:AA4088),K4088:$M$6000,3,0),"")</f>
        <v/>
      </c>
    </row>
    <row r="4089" spans="11:27" customFormat="1">
      <c r="K4089">
        <f>IF(ISNUMBER(SEARCH($A$3,L4089)),MAX($K$1:K4088)+1,0)</f>
        <v>0</v>
      </c>
      <c r="L4089" t="s">
        <v>284</v>
      </c>
      <c r="M4089" t="s">
        <v>283</v>
      </c>
      <c r="Z4089" s="32" t="str">
        <f>IFERROR(VLOOKUP(ROWS($Z$2:Z4089),K4089:$L$6000,2,0),"")</f>
        <v/>
      </c>
      <c r="AA4089" t="str">
        <f>IFERROR(VLOOKUP(ROWS($AA$2:AA4089),K4089:$M$6000,3,0),"")</f>
        <v/>
      </c>
    </row>
    <row r="4090" spans="11:27" customFormat="1">
      <c r="K4090">
        <f>IF(ISNUMBER(SEARCH($A$3,L4090)),MAX($K$1:K4089)+1,0)</f>
        <v>0</v>
      </c>
      <c r="L4090" t="s">
        <v>282</v>
      </c>
      <c r="M4090" t="s">
        <v>281</v>
      </c>
      <c r="Z4090" s="32" t="str">
        <f>IFERROR(VLOOKUP(ROWS($Z$2:Z4090),K4090:$L$6000,2,0),"")</f>
        <v/>
      </c>
      <c r="AA4090" t="str">
        <f>IFERROR(VLOOKUP(ROWS($AA$2:AA4090),K4090:$M$6000,3,0),"")</f>
        <v/>
      </c>
    </row>
    <row r="4091" spans="11:27" customFormat="1">
      <c r="K4091">
        <f>IF(ISNUMBER(SEARCH($A$3,L4091)),MAX($K$1:K4090)+1,0)</f>
        <v>0</v>
      </c>
      <c r="L4091" t="s">
        <v>279</v>
      </c>
      <c r="M4091" t="s">
        <v>280</v>
      </c>
      <c r="Z4091" s="32" t="str">
        <f>IFERROR(VLOOKUP(ROWS($Z$2:Z4091),K4091:$L$6000,2,0),"")</f>
        <v/>
      </c>
      <c r="AA4091" t="str">
        <f>IFERROR(VLOOKUP(ROWS($AA$2:AA4091),K4091:$M$6000,3,0),"")</f>
        <v/>
      </c>
    </row>
    <row r="4092" spans="11:27" customFormat="1">
      <c r="K4092">
        <f>IF(ISNUMBER(SEARCH($A$3,L4092)),MAX($K$1:K4091)+1,0)</f>
        <v>0</v>
      </c>
      <c r="L4092" t="s">
        <v>279</v>
      </c>
      <c r="M4092" t="s">
        <v>278</v>
      </c>
      <c r="Z4092" s="32" t="str">
        <f>IFERROR(VLOOKUP(ROWS($Z$2:Z4092),K4092:$L$6000,2,0),"")</f>
        <v/>
      </c>
      <c r="AA4092" t="str">
        <f>IFERROR(VLOOKUP(ROWS($AA$2:AA4092),K4092:$M$6000,3,0),"")</f>
        <v/>
      </c>
    </row>
    <row r="4093" spans="11:27" customFormat="1">
      <c r="K4093">
        <f>IF(ISNUMBER(SEARCH($A$3,L4093)),MAX($K$1:K4092)+1,0)</f>
        <v>0</v>
      </c>
      <c r="L4093" t="s">
        <v>276</v>
      </c>
      <c r="M4093" t="s">
        <v>277</v>
      </c>
      <c r="Z4093" s="32" t="str">
        <f>IFERROR(VLOOKUP(ROWS($Z$2:Z4093),K4093:$L$6000,2,0),"")</f>
        <v/>
      </c>
      <c r="AA4093" t="str">
        <f>IFERROR(VLOOKUP(ROWS($AA$2:AA4093),K4093:$M$6000,3,0),"")</f>
        <v/>
      </c>
    </row>
    <row r="4094" spans="11:27" customFormat="1">
      <c r="K4094">
        <f>IF(ISNUMBER(SEARCH($A$3,L4094)),MAX($K$1:K4093)+1,0)</f>
        <v>0</v>
      </c>
      <c r="L4094" t="s">
        <v>276</v>
      </c>
      <c r="M4094" t="s">
        <v>275</v>
      </c>
      <c r="Z4094" s="32" t="str">
        <f>IFERROR(VLOOKUP(ROWS($Z$2:Z4094),K4094:$L$6000,2,0),"")</f>
        <v/>
      </c>
      <c r="AA4094" t="str">
        <f>IFERROR(VLOOKUP(ROWS($AA$2:AA4094),K4094:$M$6000,3,0),"")</f>
        <v/>
      </c>
    </row>
    <row r="4095" spans="11:27" customFormat="1">
      <c r="K4095">
        <f>IF(ISNUMBER(SEARCH($A$3,L4095)),MAX($K$1:K4094)+1,0)</f>
        <v>0</v>
      </c>
      <c r="L4095" t="s">
        <v>273</v>
      </c>
      <c r="M4095" t="s">
        <v>274</v>
      </c>
      <c r="Z4095" s="32" t="str">
        <f>IFERROR(VLOOKUP(ROWS($Z$2:Z4095),K4095:$L$6000,2,0),"")</f>
        <v/>
      </c>
      <c r="AA4095" t="str">
        <f>IFERROR(VLOOKUP(ROWS($AA$2:AA4095),K4095:$M$6000,3,0),"")</f>
        <v/>
      </c>
    </row>
    <row r="4096" spans="11:27" customFormat="1">
      <c r="K4096">
        <f>IF(ISNUMBER(SEARCH($A$3,L4096)),MAX($K$1:K4095)+1,0)</f>
        <v>0</v>
      </c>
      <c r="L4096" t="s">
        <v>273</v>
      </c>
      <c r="M4096" t="s">
        <v>272</v>
      </c>
      <c r="Z4096" s="32" t="str">
        <f>IFERROR(VLOOKUP(ROWS($Z$2:Z4096),K4096:$L$6000,2,0),"")</f>
        <v/>
      </c>
      <c r="AA4096" t="str">
        <f>IFERROR(VLOOKUP(ROWS($AA$2:AA4096),K4096:$M$6000,3,0),"")</f>
        <v/>
      </c>
    </row>
    <row r="4097" spans="11:27" customFormat="1">
      <c r="K4097">
        <f>IF(ISNUMBER(SEARCH($A$3,L4097)),MAX($K$1:K4096)+1,0)</f>
        <v>0</v>
      </c>
      <c r="L4097" t="s">
        <v>270</v>
      </c>
      <c r="M4097" t="s">
        <v>271</v>
      </c>
      <c r="Z4097" s="32" t="str">
        <f>IFERROR(VLOOKUP(ROWS($Z$2:Z4097),K4097:$L$6000,2,0),"")</f>
        <v/>
      </c>
      <c r="AA4097" t="str">
        <f>IFERROR(VLOOKUP(ROWS($AA$2:AA4097),K4097:$M$6000,3,0),"")</f>
        <v/>
      </c>
    </row>
    <row r="4098" spans="11:27" customFormat="1">
      <c r="K4098">
        <f>IF(ISNUMBER(SEARCH($A$3,L4098)),MAX($K$1:K4097)+1,0)</f>
        <v>0</v>
      </c>
      <c r="L4098" t="s">
        <v>270</v>
      </c>
      <c r="M4098" t="s">
        <v>269</v>
      </c>
      <c r="Z4098" s="32" t="str">
        <f>IFERROR(VLOOKUP(ROWS($Z$2:Z4098),K4098:$L$6000,2,0),"")</f>
        <v/>
      </c>
      <c r="AA4098" t="str">
        <f>IFERROR(VLOOKUP(ROWS($AA$2:AA4098),K4098:$M$6000,3,0),"")</f>
        <v/>
      </c>
    </row>
    <row r="4099" spans="11:27" customFormat="1">
      <c r="K4099">
        <f>IF(ISNUMBER(SEARCH($A$3,L4099)),MAX($K$1:K4098)+1,0)</f>
        <v>0</v>
      </c>
      <c r="L4099" t="s">
        <v>268</v>
      </c>
      <c r="M4099" t="s">
        <v>267</v>
      </c>
      <c r="Z4099" s="32" t="str">
        <f>IFERROR(VLOOKUP(ROWS($Z$2:Z4099),K4099:$L$6000,2,0),"")</f>
        <v/>
      </c>
      <c r="AA4099" t="str">
        <f>IFERROR(VLOOKUP(ROWS($AA$2:AA4099),K4099:$M$6000,3,0),"")</f>
        <v/>
      </c>
    </row>
    <row r="4100" spans="11:27" customFormat="1">
      <c r="K4100">
        <f>IF(ISNUMBER(SEARCH($A$3,L4100)),MAX($K$1:K4099)+1,0)</f>
        <v>0</v>
      </c>
      <c r="L4100" t="s">
        <v>266</v>
      </c>
      <c r="M4100" t="s">
        <v>265</v>
      </c>
      <c r="Z4100" s="32" t="str">
        <f>IFERROR(VLOOKUP(ROWS($Z$2:Z4100),K4100:$L$6000,2,0),"")</f>
        <v/>
      </c>
      <c r="AA4100" t="str">
        <f>IFERROR(VLOOKUP(ROWS($AA$2:AA4100),K4100:$M$6000,3,0),"")</f>
        <v/>
      </c>
    </row>
    <row r="4101" spans="11:27" customFormat="1">
      <c r="K4101">
        <f>IF(ISNUMBER(SEARCH($A$3,L4101)),MAX($K$1:K4100)+1,0)</f>
        <v>0</v>
      </c>
      <c r="L4101" t="s">
        <v>264</v>
      </c>
      <c r="M4101" t="s">
        <v>263</v>
      </c>
      <c r="Z4101" s="32" t="str">
        <f>IFERROR(VLOOKUP(ROWS($Z$2:Z4101),K4101:$L$6000,2,0),"")</f>
        <v/>
      </c>
      <c r="AA4101" t="str">
        <f>IFERROR(VLOOKUP(ROWS($AA$2:AA4101),K4101:$M$6000,3,0),"")</f>
        <v/>
      </c>
    </row>
    <row r="4102" spans="11:27" customFormat="1">
      <c r="K4102">
        <f>IF(ISNUMBER(SEARCH($A$3,L4102)),MAX($K$1:K4101)+1,0)</f>
        <v>0</v>
      </c>
      <c r="L4102" t="s">
        <v>262</v>
      </c>
      <c r="M4102" t="s">
        <v>261</v>
      </c>
      <c r="Z4102" s="32" t="str">
        <f>IFERROR(VLOOKUP(ROWS($Z$2:Z4102),K4102:$L$6000,2,0),"")</f>
        <v/>
      </c>
      <c r="AA4102" t="str">
        <f>IFERROR(VLOOKUP(ROWS($AA$2:AA4102),K4102:$M$6000,3,0),"")</f>
        <v/>
      </c>
    </row>
    <row r="4103" spans="11:27" customFormat="1">
      <c r="K4103">
        <f>IF(ISNUMBER(SEARCH($A$3,L4103)),MAX($K$1:K4102)+1,0)</f>
        <v>0</v>
      </c>
      <c r="L4103" t="s">
        <v>260</v>
      </c>
      <c r="M4103" t="s">
        <v>259</v>
      </c>
      <c r="Z4103" s="32" t="str">
        <f>IFERROR(VLOOKUP(ROWS($Z$2:Z4103),K4103:$L$6000,2,0),"")</f>
        <v/>
      </c>
      <c r="AA4103" t="str">
        <f>IFERROR(VLOOKUP(ROWS($AA$2:AA4103),K4103:$M$6000,3,0),"")</f>
        <v/>
      </c>
    </row>
    <row r="4104" spans="11:27" customFormat="1">
      <c r="K4104">
        <f>IF(ISNUMBER(SEARCH($A$3,L4104)),MAX($K$1:K4103)+1,0)</f>
        <v>0</v>
      </c>
      <c r="L4104" t="s">
        <v>257</v>
      </c>
      <c r="M4104" t="s">
        <v>258</v>
      </c>
      <c r="Z4104" s="32" t="str">
        <f>IFERROR(VLOOKUP(ROWS($Z$2:Z4104),K4104:$L$6000,2,0),"")</f>
        <v/>
      </c>
      <c r="AA4104" t="str">
        <f>IFERROR(VLOOKUP(ROWS($AA$2:AA4104),K4104:$M$6000,3,0),"")</f>
        <v/>
      </c>
    </row>
    <row r="4105" spans="11:27" customFormat="1">
      <c r="K4105">
        <f>IF(ISNUMBER(SEARCH($A$3,L4105)),MAX($K$1:K4104)+1,0)</f>
        <v>0</v>
      </c>
      <c r="L4105" t="s">
        <v>257</v>
      </c>
      <c r="M4105" t="s">
        <v>256</v>
      </c>
      <c r="Z4105" s="32" t="str">
        <f>IFERROR(VLOOKUP(ROWS($Z$2:Z4105),K4105:$L$6000,2,0),"")</f>
        <v/>
      </c>
      <c r="AA4105" t="str">
        <f>IFERROR(VLOOKUP(ROWS($AA$2:AA4105),K4105:$M$6000,3,0),"")</f>
        <v/>
      </c>
    </row>
    <row r="4106" spans="11:27" customFormat="1">
      <c r="K4106">
        <f>IF(ISNUMBER(SEARCH($A$3,L4106)),MAX($K$1:K4105)+1,0)</f>
        <v>0</v>
      </c>
      <c r="L4106" t="s">
        <v>255</v>
      </c>
      <c r="M4106" t="s">
        <v>254</v>
      </c>
      <c r="Z4106" s="32" t="str">
        <f>IFERROR(VLOOKUP(ROWS($Z$2:Z4106),K4106:$L$6000,2,0),"")</f>
        <v/>
      </c>
      <c r="AA4106" t="str">
        <f>IFERROR(VLOOKUP(ROWS($AA$2:AA4106),K4106:$M$6000,3,0),"")</f>
        <v/>
      </c>
    </row>
    <row r="4107" spans="11:27" customFormat="1">
      <c r="K4107">
        <f>IF(ISNUMBER(SEARCH($A$3,L4107)),MAX($K$1:K4106)+1,0)</f>
        <v>0</v>
      </c>
      <c r="L4107" t="s">
        <v>253</v>
      </c>
      <c r="M4107" t="s">
        <v>252</v>
      </c>
      <c r="Z4107" s="32" t="str">
        <f>IFERROR(VLOOKUP(ROWS($Z$2:Z4107),K4107:$L$6000,2,0),"")</f>
        <v/>
      </c>
      <c r="AA4107" t="str">
        <f>IFERROR(VLOOKUP(ROWS($AA$2:AA4107),K4107:$M$6000,3,0),"")</f>
        <v/>
      </c>
    </row>
    <row r="4108" spans="11:27" customFormat="1">
      <c r="K4108">
        <f>IF(ISNUMBER(SEARCH($A$3,L4108)),MAX($K$1:K4107)+1,0)</f>
        <v>0</v>
      </c>
      <c r="L4108" t="s">
        <v>251</v>
      </c>
      <c r="M4108" t="s">
        <v>250</v>
      </c>
      <c r="Z4108" s="32" t="str">
        <f>IFERROR(VLOOKUP(ROWS($Z$2:Z4108),K4108:$L$6000,2,0),"")</f>
        <v/>
      </c>
      <c r="AA4108" t="str">
        <f>IFERROR(VLOOKUP(ROWS($AA$2:AA4108),K4108:$M$6000,3,0),"")</f>
        <v/>
      </c>
    </row>
    <row r="4109" spans="11:27" customFormat="1">
      <c r="K4109">
        <f>IF(ISNUMBER(SEARCH($A$3,L4109)),MAX($K$1:K4108)+1,0)</f>
        <v>0</v>
      </c>
      <c r="L4109" t="s">
        <v>248</v>
      </c>
      <c r="M4109" t="s">
        <v>249</v>
      </c>
      <c r="Z4109" s="32" t="str">
        <f>IFERROR(VLOOKUP(ROWS($Z$2:Z4109),K4109:$L$6000,2,0),"")</f>
        <v/>
      </c>
      <c r="AA4109" t="str">
        <f>IFERROR(VLOOKUP(ROWS($AA$2:AA4109),K4109:$M$6000,3,0),"")</f>
        <v/>
      </c>
    </row>
    <row r="4110" spans="11:27" customFormat="1">
      <c r="K4110">
        <f>IF(ISNUMBER(SEARCH($A$3,L4110)),MAX($K$1:K4109)+1,0)</f>
        <v>0</v>
      </c>
      <c r="L4110" t="s">
        <v>248</v>
      </c>
      <c r="M4110" t="s">
        <v>247</v>
      </c>
      <c r="Z4110" s="32" t="str">
        <f>IFERROR(VLOOKUP(ROWS($Z$2:Z4110),K4110:$L$6000,2,0),"")</f>
        <v/>
      </c>
      <c r="AA4110" t="str">
        <f>IFERROR(VLOOKUP(ROWS($AA$2:AA4110),K4110:$M$6000,3,0),"")</f>
        <v/>
      </c>
    </row>
    <row r="4111" spans="11:27" customFormat="1">
      <c r="K4111">
        <f>IF(ISNUMBER(SEARCH($A$3,L4111)),MAX($K$1:K4110)+1,0)</f>
        <v>0</v>
      </c>
      <c r="L4111" t="s">
        <v>245</v>
      </c>
      <c r="M4111" t="s">
        <v>246</v>
      </c>
      <c r="Z4111" s="32" t="str">
        <f>IFERROR(VLOOKUP(ROWS($Z$2:Z4111),K4111:$L$6000,2,0),"")</f>
        <v/>
      </c>
      <c r="AA4111" t="str">
        <f>IFERROR(VLOOKUP(ROWS($AA$2:AA4111),K4111:$M$6000,3,0),"")</f>
        <v/>
      </c>
    </row>
    <row r="4112" spans="11:27" customFormat="1">
      <c r="K4112">
        <f>IF(ISNUMBER(SEARCH($A$3,L4112)),MAX($K$1:K4111)+1,0)</f>
        <v>0</v>
      </c>
      <c r="L4112" t="s">
        <v>245</v>
      </c>
      <c r="M4112" t="s">
        <v>244</v>
      </c>
      <c r="Z4112" s="32" t="str">
        <f>IFERROR(VLOOKUP(ROWS($Z$2:Z4112),K4112:$L$6000,2,0),"")</f>
        <v/>
      </c>
      <c r="AA4112" t="str">
        <f>IFERROR(VLOOKUP(ROWS($AA$2:AA4112),K4112:$M$6000,3,0),"")</f>
        <v/>
      </c>
    </row>
    <row r="4113" spans="11:27" customFormat="1">
      <c r="K4113">
        <f>IF(ISNUMBER(SEARCH($A$3,L4113)),MAX($K$1:K4112)+1,0)</f>
        <v>0</v>
      </c>
      <c r="L4113" t="s">
        <v>242</v>
      </c>
      <c r="M4113" t="s">
        <v>243</v>
      </c>
      <c r="Z4113" s="32" t="str">
        <f>IFERROR(VLOOKUP(ROWS($Z$2:Z4113),K4113:$L$6000,2,0),"")</f>
        <v/>
      </c>
      <c r="AA4113" t="str">
        <f>IFERROR(VLOOKUP(ROWS($AA$2:AA4113),K4113:$M$6000,3,0),"")</f>
        <v/>
      </c>
    </row>
    <row r="4114" spans="11:27" customFormat="1">
      <c r="K4114">
        <f>IF(ISNUMBER(SEARCH($A$3,L4114)),MAX($K$1:K4113)+1,0)</f>
        <v>0</v>
      </c>
      <c r="L4114" t="s">
        <v>242</v>
      </c>
      <c r="M4114" t="s">
        <v>241</v>
      </c>
      <c r="Z4114" s="32" t="str">
        <f>IFERROR(VLOOKUP(ROWS($Z$2:Z4114),K4114:$L$6000,2,0),"")</f>
        <v/>
      </c>
      <c r="AA4114" t="str">
        <f>IFERROR(VLOOKUP(ROWS($AA$2:AA4114),K4114:$M$6000,3,0),"")</f>
        <v/>
      </c>
    </row>
    <row r="4115" spans="11:27" customFormat="1">
      <c r="K4115">
        <f>IF(ISNUMBER(SEARCH($A$3,L4115)),MAX($K$1:K4114)+1,0)</f>
        <v>0</v>
      </c>
      <c r="L4115" t="s">
        <v>240</v>
      </c>
      <c r="M4115" t="s">
        <v>239</v>
      </c>
      <c r="Z4115" s="32" t="str">
        <f>IFERROR(VLOOKUP(ROWS($Z$2:Z4115),K4115:$L$6000,2,0),"")</f>
        <v/>
      </c>
      <c r="AA4115" t="str">
        <f>IFERROR(VLOOKUP(ROWS($AA$2:AA4115),K4115:$M$6000,3,0),"")</f>
        <v/>
      </c>
    </row>
    <row r="4116" spans="11:27" customFormat="1">
      <c r="K4116">
        <f>IF(ISNUMBER(SEARCH($A$3,L4116)),MAX($K$1:K4115)+1,0)</f>
        <v>0</v>
      </c>
      <c r="L4116" t="s">
        <v>237</v>
      </c>
      <c r="M4116" t="s">
        <v>238</v>
      </c>
      <c r="Z4116" s="32" t="str">
        <f>IFERROR(VLOOKUP(ROWS($Z$2:Z4116),K4116:$L$6000,2,0),"")</f>
        <v/>
      </c>
      <c r="AA4116" t="str">
        <f>IFERROR(VLOOKUP(ROWS($AA$2:AA4116),K4116:$M$6000,3,0),"")</f>
        <v/>
      </c>
    </row>
    <row r="4117" spans="11:27" customFormat="1">
      <c r="K4117">
        <f>IF(ISNUMBER(SEARCH($A$3,L4117)),MAX($K$1:K4116)+1,0)</f>
        <v>0</v>
      </c>
      <c r="L4117" t="s">
        <v>237</v>
      </c>
      <c r="M4117" t="s">
        <v>236</v>
      </c>
      <c r="Z4117" s="32" t="str">
        <f>IFERROR(VLOOKUP(ROWS($Z$2:Z4117),K4117:$L$6000,2,0),"")</f>
        <v/>
      </c>
      <c r="AA4117" t="str">
        <f>IFERROR(VLOOKUP(ROWS($AA$2:AA4117),K4117:$M$6000,3,0),"")</f>
        <v/>
      </c>
    </row>
    <row r="4118" spans="11:27" customFormat="1">
      <c r="K4118">
        <f>IF(ISNUMBER(SEARCH($A$3,L4118)),MAX($K$1:K4117)+1,0)</f>
        <v>0</v>
      </c>
      <c r="L4118" t="s">
        <v>234</v>
      </c>
      <c r="M4118" t="s">
        <v>235</v>
      </c>
      <c r="Z4118" s="32" t="str">
        <f>IFERROR(VLOOKUP(ROWS($Z$2:Z4118),K4118:$L$6000,2,0),"")</f>
        <v/>
      </c>
      <c r="AA4118" t="str">
        <f>IFERROR(VLOOKUP(ROWS($AA$2:AA4118),K4118:$M$6000,3,0),"")</f>
        <v/>
      </c>
    </row>
    <row r="4119" spans="11:27" customFormat="1">
      <c r="K4119">
        <f>IF(ISNUMBER(SEARCH($A$3,L4119)),MAX($K$1:K4118)+1,0)</f>
        <v>0</v>
      </c>
      <c r="L4119" t="s">
        <v>234</v>
      </c>
      <c r="M4119" t="s">
        <v>233</v>
      </c>
      <c r="Z4119" s="32" t="str">
        <f>IFERROR(VLOOKUP(ROWS($Z$2:Z4119),K4119:$L$6000,2,0),"")</f>
        <v/>
      </c>
      <c r="AA4119" t="str">
        <f>IFERROR(VLOOKUP(ROWS($AA$2:AA4119),K4119:$M$6000,3,0),"")</f>
        <v/>
      </c>
    </row>
    <row r="4120" spans="11:27" customFormat="1">
      <c r="K4120">
        <f>IF(ISNUMBER(SEARCH($A$3,L4120)),MAX($K$1:K4119)+1,0)</f>
        <v>0</v>
      </c>
      <c r="L4120" t="s">
        <v>231</v>
      </c>
      <c r="M4120" t="s">
        <v>232</v>
      </c>
      <c r="Z4120" s="32" t="str">
        <f>IFERROR(VLOOKUP(ROWS($Z$2:Z4120),K4120:$L$6000,2,0),"")</f>
        <v/>
      </c>
      <c r="AA4120" t="str">
        <f>IFERROR(VLOOKUP(ROWS($AA$2:AA4120),K4120:$M$6000,3,0),"")</f>
        <v/>
      </c>
    </row>
    <row r="4121" spans="11:27" customFormat="1">
      <c r="K4121">
        <f>IF(ISNUMBER(SEARCH($A$3,L4121)),MAX($K$1:K4120)+1,0)</f>
        <v>0</v>
      </c>
      <c r="L4121" t="s">
        <v>231</v>
      </c>
      <c r="M4121" t="s">
        <v>230</v>
      </c>
      <c r="Z4121" s="32" t="str">
        <f>IFERROR(VLOOKUP(ROWS($Z$2:Z4121),K4121:$L$6000,2,0),"")</f>
        <v/>
      </c>
      <c r="AA4121" t="str">
        <f>IFERROR(VLOOKUP(ROWS($AA$2:AA4121),K4121:$M$6000,3,0),"")</f>
        <v/>
      </c>
    </row>
    <row r="4122" spans="11:27" customFormat="1">
      <c r="K4122">
        <f>IF(ISNUMBER(SEARCH($A$3,L4122)),MAX($K$1:K4121)+1,0)</f>
        <v>0</v>
      </c>
      <c r="L4122" t="s">
        <v>229</v>
      </c>
      <c r="M4122" t="s">
        <v>228</v>
      </c>
      <c r="Z4122" s="32" t="str">
        <f>IFERROR(VLOOKUP(ROWS($Z$2:Z4122),K4122:$L$6000,2,0),"")</f>
        <v/>
      </c>
      <c r="AA4122" t="str">
        <f>IFERROR(VLOOKUP(ROWS($AA$2:AA4122),K4122:$M$6000,3,0),"")</f>
        <v/>
      </c>
    </row>
    <row r="4123" spans="11:27" customFormat="1">
      <c r="K4123">
        <f>IF(ISNUMBER(SEARCH($A$3,L4123)),MAX($K$1:K4122)+1,0)</f>
        <v>0</v>
      </c>
      <c r="L4123" t="s">
        <v>227</v>
      </c>
      <c r="M4123" t="s">
        <v>226</v>
      </c>
      <c r="Z4123" s="32" t="str">
        <f>IFERROR(VLOOKUP(ROWS($Z$2:Z4123),K4123:$L$6000,2,0),"")</f>
        <v/>
      </c>
      <c r="AA4123" t="str">
        <f>IFERROR(VLOOKUP(ROWS($AA$2:AA4123),K4123:$M$6000,3,0),"")</f>
        <v/>
      </c>
    </row>
    <row r="4124" spans="11:27" customFormat="1">
      <c r="K4124">
        <f>IF(ISNUMBER(SEARCH($A$3,L4124)),MAX($K$1:K4123)+1,0)</f>
        <v>0</v>
      </c>
      <c r="L4124" t="s">
        <v>224</v>
      </c>
      <c r="M4124" t="s">
        <v>225</v>
      </c>
      <c r="Z4124" s="32" t="str">
        <f>IFERROR(VLOOKUP(ROWS($Z$2:Z4124),K4124:$L$6000,2,0),"")</f>
        <v/>
      </c>
      <c r="AA4124" t="str">
        <f>IFERROR(VLOOKUP(ROWS($AA$2:AA4124),K4124:$M$6000,3,0),"")</f>
        <v/>
      </c>
    </row>
    <row r="4125" spans="11:27" customFormat="1">
      <c r="K4125">
        <f>IF(ISNUMBER(SEARCH($A$3,L4125)),MAX($K$1:K4124)+1,0)</f>
        <v>0</v>
      </c>
      <c r="L4125" t="s">
        <v>224</v>
      </c>
      <c r="M4125" t="s">
        <v>223</v>
      </c>
      <c r="Z4125" s="32" t="str">
        <f>IFERROR(VLOOKUP(ROWS($Z$2:Z4125),K4125:$L$6000,2,0),"")</f>
        <v/>
      </c>
      <c r="AA4125" t="str">
        <f>IFERROR(VLOOKUP(ROWS($AA$2:AA4125),K4125:$M$6000,3,0),"")</f>
        <v/>
      </c>
    </row>
    <row r="4126" spans="11:27" customFormat="1">
      <c r="K4126">
        <f>IF(ISNUMBER(SEARCH($A$3,L4126)),MAX($K$1:K4125)+1,0)</f>
        <v>0</v>
      </c>
      <c r="L4126" t="s">
        <v>222</v>
      </c>
      <c r="M4126" t="s">
        <v>221</v>
      </c>
      <c r="Z4126" s="32" t="str">
        <f>IFERROR(VLOOKUP(ROWS($Z$2:Z4126),K4126:$L$6000,2,0),"")</f>
        <v/>
      </c>
      <c r="AA4126" t="str">
        <f>IFERROR(VLOOKUP(ROWS($AA$2:AA4126),K4126:$M$6000,3,0),"")</f>
        <v/>
      </c>
    </row>
    <row r="4127" spans="11:27" customFormat="1">
      <c r="K4127">
        <f>IF(ISNUMBER(SEARCH($A$3,L4127)),MAX($K$1:K4126)+1,0)</f>
        <v>0</v>
      </c>
      <c r="L4127" t="s">
        <v>219</v>
      </c>
      <c r="M4127" t="s">
        <v>220</v>
      </c>
      <c r="Z4127" s="32" t="str">
        <f>IFERROR(VLOOKUP(ROWS($Z$2:Z4127),K4127:$L$6000,2,0),"")</f>
        <v/>
      </c>
      <c r="AA4127" t="str">
        <f>IFERROR(VLOOKUP(ROWS($AA$2:AA4127),K4127:$M$6000,3,0),"")</f>
        <v/>
      </c>
    </row>
    <row r="4128" spans="11:27" customFormat="1">
      <c r="K4128">
        <f>IF(ISNUMBER(SEARCH($A$3,L4128)),MAX($K$1:K4127)+1,0)</f>
        <v>0</v>
      </c>
      <c r="L4128" t="s">
        <v>219</v>
      </c>
      <c r="M4128" t="s">
        <v>218</v>
      </c>
      <c r="Z4128" s="32" t="str">
        <f>IFERROR(VLOOKUP(ROWS($Z$2:Z4128),K4128:$L$6000,2,0),"")</f>
        <v/>
      </c>
      <c r="AA4128" t="str">
        <f>IFERROR(VLOOKUP(ROWS($AA$2:AA4128),K4128:$M$6000,3,0),"")</f>
        <v/>
      </c>
    </row>
    <row r="4129" spans="11:27" customFormat="1">
      <c r="K4129">
        <f>IF(ISNUMBER(SEARCH($A$3,L4129)),MAX($K$1:K4128)+1,0)</f>
        <v>0</v>
      </c>
      <c r="L4129" t="s">
        <v>217</v>
      </c>
      <c r="M4129" t="s">
        <v>216</v>
      </c>
      <c r="Z4129" s="32" t="str">
        <f>IFERROR(VLOOKUP(ROWS($Z$2:Z4129),K4129:$L$6000,2,0),"")</f>
        <v/>
      </c>
      <c r="AA4129" t="str">
        <f>IFERROR(VLOOKUP(ROWS($AA$2:AA4129),K4129:$M$6000,3,0),"")</f>
        <v/>
      </c>
    </row>
    <row r="4130" spans="11:27" customFormat="1">
      <c r="K4130">
        <f>IF(ISNUMBER(SEARCH($A$3,L4130)),MAX($K$1:K4129)+1,0)</f>
        <v>0</v>
      </c>
      <c r="L4130" t="s">
        <v>214</v>
      </c>
      <c r="M4130" t="s">
        <v>215</v>
      </c>
      <c r="Z4130" s="32" t="str">
        <f>IFERROR(VLOOKUP(ROWS($Z$2:Z4130),K4130:$L$6000,2,0),"")</f>
        <v/>
      </c>
      <c r="AA4130" t="str">
        <f>IFERROR(VLOOKUP(ROWS($AA$2:AA4130),K4130:$M$6000,3,0),"")</f>
        <v/>
      </c>
    </row>
    <row r="4131" spans="11:27" customFormat="1">
      <c r="K4131">
        <f>IF(ISNUMBER(SEARCH($A$3,L4131)),MAX($K$1:K4130)+1,0)</f>
        <v>0</v>
      </c>
      <c r="L4131" t="s">
        <v>214</v>
      </c>
      <c r="M4131" t="s">
        <v>213</v>
      </c>
      <c r="Z4131" s="32" t="str">
        <f>IFERROR(VLOOKUP(ROWS($Z$2:Z4131),K4131:$L$6000,2,0),"")</f>
        <v/>
      </c>
      <c r="AA4131" t="str">
        <f>IFERROR(VLOOKUP(ROWS($AA$2:AA4131),K4131:$M$6000,3,0),"")</f>
        <v/>
      </c>
    </row>
    <row r="4132" spans="11:27" customFormat="1">
      <c r="K4132">
        <f>IF(ISNUMBER(SEARCH($A$3,L4132)),MAX($K$1:K4131)+1,0)</f>
        <v>0</v>
      </c>
      <c r="L4132" t="s">
        <v>211</v>
      </c>
      <c r="M4132" t="s">
        <v>212</v>
      </c>
      <c r="Z4132" s="32" t="str">
        <f>IFERROR(VLOOKUP(ROWS($Z$2:Z4132),K4132:$L$6000,2,0),"")</f>
        <v/>
      </c>
      <c r="AA4132" t="str">
        <f>IFERROR(VLOOKUP(ROWS($AA$2:AA4132),K4132:$M$6000,3,0),"")</f>
        <v/>
      </c>
    </row>
    <row r="4133" spans="11:27" customFormat="1">
      <c r="K4133">
        <f>IF(ISNUMBER(SEARCH($A$3,L4133)),MAX($K$1:K4132)+1,0)</f>
        <v>0</v>
      </c>
      <c r="L4133" t="s">
        <v>211</v>
      </c>
      <c r="M4133" t="s">
        <v>210</v>
      </c>
      <c r="Z4133" s="32" t="str">
        <f>IFERROR(VLOOKUP(ROWS($Z$2:Z4133),K4133:$L$6000,2,0),"")</f>
        <v/>
      </c>
      <c r="AA4133" t="str">
        <f>IFERROR(VLOOKUP(ROWS($AA$2:AA4133),K4133:$M$6000,3,0),"")</f>
        <v/>
      </c>
    </row>
    <row r="4134" spans="11:27" customFormat="1">
      <c r="K4134">
        <f>IF(ISNUMBER(SEARCH($A$3,L4134)),MAX($K$1:K4133)+1,0)</f>
        <v>0</v>
      </c>
      <c r="L4134" t="s">
        <v>208</v>
      </c>
      <c r="M4134" t="s">
        <v>209</v>
      </c>
      <c r="Z4134" s="32" t="str">
        <f>IFERROR(VLOOKUP(ROWS($Z$2:Z4134),K4134:$L$6000,2,0),"")</f>
        <v/>
      </c>
      <c r="AA4134" t="str">
        <f>IFERROR(VLOOKUP(ROWS($AA$2:AA4134),K4134:$M$6000,3,0),"")</f>
        <v/>
      </c>
    </row>
    <row r="4135" spans="11:27" customFormat="1">
      <c r="K4135">
        <f>IF(ISNUMBER(SEARCH($A$3,L4135)),MAX($K$1:K4134)+1,0)</f>
        <v>0</v>
      </c>
      <c r="L4135" t="s">
        <v>208</v>
      </c>
      <c r="M4135" t="s">
        <v>207</v>
      </c>
      <c r="Z4135" s="32" t="str">
        <f>IFERROR(VLOOKUP(ROWS($Z$2:Z4135),K4135:$L$6000,2,0),"")</f>
        <v/>
      </c>
      <c r="AA4135" t="str">
        <f>IFERROR(VLOOKUP(ROWS($AA$2:AA4135),K4135:$M$6000,3,0),"")</f>
        <v/>
      </c>
    </row>
    <row r="4136" spans="11:27" customFormat="1">
      <c r="K4136">
        <f>IF(ISNUMBER(SEARCH($A$3,L4136)),MAX($K$1:K4135)+1,0)</f>
        <v>0</v>
      </c>
      <c r="L4136" t="s">
        <v>205</v>
      </c>
      <c r="M4136" t="s">
        <v>206</v>
      </c>
      <c r="Z4136" s="32" t="str">
        <f>IFERROR(VLOOKUP(ROWS($Z$2:Z4136),K4136:$L$6000,2,0),"")</f>
        <v/>
      </c>
      <c r="AA4136" t="str">
        <f>IFERROR(VLOOKUP(ROWS($AA$2:AA4136),K4136:$M$6000,3,0),"")</f>
        <v/>
      </c>
    </row>
    <row r="4137" spans="11:27" customFormat="1">
      <c r="K4137">
        <f>IF(ISNUMBER(SEARCH($A$3,L4137)),MAX($K$1:K4136)+1,0)</f>
        <v>0</v>
      </c>
      <c r="L4137" t="s">
        <v>205</v>
      </c>
      <c r="M4137" t="s">
        <v>204</v>
      </c>
      <c r="Z4137" s="32" t="str">
        <f>IFERROR(VLOOKUP(ROWS($Z$2:Z4137),K4137:$L$6000,2,0),"")</f>
        <v/>
      </c>
      <c r="AA4137" t="str">
        <f>IFERROR(VLOOKUP(ROWS($AA$2:AA4137),K4137:$M$6000,3,0),"")</f>
        <v/>
      </c>
    </row>
    <row r="4138" spans="11:27" customFormat="1">
      <c r="K4138">
        <f>IF(ISNUMBER(SEARCH($A$3,L4138)),MAX($K$1:K4137)+1,0)</f>
        <v>0</v>
      </c>
      <c r="L4138" t="s">
        <v>203</v>
      </c>
      <c r="M4138" t="s">
        <v>202</v>
      </c>
      <c r="Z4138" s="32" t="str">
        <f>IFERROR(VLOOKUP(ROWS($Z$2:Z4138),K4138:$L$6000,2,0),"")</f>
        <v/>
      </c>
      <c r="AA4138" t="str">
        <f>IFERROR(VLOOKUP(ROWS($AA$2:AA4138),K4138:$M$6000,3,0),"")</f>
        <v/>
      </c>
    </row>
    <row r="4139" spans="11:27" customFormat="1">
      <c r="K4139">
        <f>IF(ISNUMBER(SEARCH($A$3,L4139)),MAX($K$1:K4138)+1,0)</f>
        <v>0</v>
      </c>
      <c r="Z4139" s="32" t="str">
        <f>IFERROR(VLOOKUP(ROWS($Z$2:Z4139),K4139:$L$6000,2,0),"")</f>
        <v/>
      </c>
      <c r="AA4139" t="str">
        <f>IFERROR(VLOOKUP(ROWS($AA$2:AA4139),K4139:$M$6000,3,0),"")</f>
        <v/>
      </c>
    </row>
    <row r="4140" spans="11:27" customFormat="1">
      <c r="K4140">
        <f>IF(ISNUMBER(SEARCH($A$3,L4140)),MAX($K$1:K4139)+1,0)</f>
        <v>0</v>
      </c>
      <c r="Z4140" s="32" t="str">
        <f>IFERROR(VLOOKUP(ROWS($Z$2:Z4140),K4140:$L$6000,2,0),"")</f>
        <v/>
      </c>
      <c r="AA4140" t="str">
        <f>IFERROR(VLOOKUP(ROWS($AA$2:AA4140),K4140:$M$6000,3,0),"")</f>
        <v/>
      </c>
    </row>
    <row r="4141" spans="11:27" customFormat="1">
      <c r="K4141">
        <f>IF(ISNUMBER(SEARCH($A$3,L4141)),MAX($K$1:K4140)+1,0)</f>
        <v>0</v>
      </c>
      <c r="Z4141" s="32" t="str">
        <f>IFERROR(VLOOKUP(ROWS($Z$2:Z4141),K4141:$L$6000,2,0),"")</f>
        <v/>
      </c>
      <c r="AA4141" t="str">
        <f>IFERROR(VLOOKUP(ROWS($AA$2:AA4141),K4141:$M$6000,3,0),"")</f>
        <v/>
      </c>
    </row>
    <row r="4142" spans="11:27" customFormat="1">
      <c r="K4142">
        <f>IF(ISNUMBER(SEARCH($A$3,L4142)),MAX($K$1:K4141)+1,0)</f>
        <v>0</v>
      </c>
      <c r="Z4142" s="32" t="str">
        <f>IFERROR(VLOOKUP(ROWS($Z$2:Z4142),K4142:$L$6000,2,0),"")</f>
        <v/>
      </c>
      <c r="AA4142" t="str">
        <f>IFERROR(VLOOKUP(ROWS($AA$2:AA4142),K4142:$M$6000,3,0),"")</f>
        <v/>
      </c>
    </row>
    <row r="4143" spans="11:27" customFormat="1">
      <c r="K4143">
        <f>IF(ISNUMBER(SEARCH($A$3,L4143)),MAX($K$1:K4142)+1,0)</f>
        <v>0</v>
      </c>
      <c r="Z4143" s="32" t="str">
        <f>IFERROR(VLOOKUP(ROWS($Z$2:Z4143),K4143:$L$6000,2,0),"")</f>
        <v/>
      </c>
      <c r="AA4143" t="str">
        <f>IFERROR(VLOOKUP(ROWS($AA$2:AA4143),K4143:$M$6000,3,0),"")</f>
        <v/>
      </c>
    </row>
    <row r="4144" spans="11:27" customFormat="1">
      <c r="K4144">
        <f>IF(ISNUMBER(SEARCH($A$3,L4144)),MAX($K$1:K4143)+1,0)</f>
        <v>0</v>
      </c>
      <c r="Z4144" s="32" t="str">
        <f>IFERROR(VLOOKUP(ROWS($Z$2:Z4144),K4144:$L$6000,2,0),"")</f>
        <v/>
      </c>
      <c r="AA4144" t="str">
        <f>IFERROR(VLOOKUP(ROWS($AA$2:AA4144),K4144:$M$6000,3,0),"")</f>
        <v/>
      </c>
    </row>
    <row r="4145" spans="11:27" customFormat="1">
      <c r="K4145">
        <f>IF(ISNUMBER(SEARCH($A$3,L4145)),MAX($K$1:K4144)+1,0)</f>
        <v>0</v>
      </c>
      <c r="Z4145" s="32" t="str">
        <f>IFERROR(VLOOKUP(ROWS($Z$2:Z4145),K4145:$L$6000,2,0),"")</f>
        <v/>
      </c>
      <c r="AA4145" t="str">
        <f>IFERROR(VLOOKUP(ROWS($AA$2:AA4145),K4145:$M$6000,3,0),"")</f>
        <v/>
      </c>
    </row>
    <row r="4146" spans="11:27" customFormat="1">
      <c r="K4146">
        <f>IF(ISNUMBER(SEARCH($A$3,L4146)),MAX($K$1:K4145)+1,0)</f>
        <v>0</v>
      </c>
      <c r="Z4146" s="32" t="str">
        <f>IFERROR(VLOOKUP(ROWS($Z$2:Z4146),K4146:$L$6000,2,0),"")</f>
        <v/>
      </c>
      <c r="AA4146" t="str">
        <f>IFERROR(VLOOKUP(ROWS($AA$2:AA4146),K4146:$M$6000,3,0),"")</f>
        <v/>
      </c>
    </row>
    <row r="4147" spans="11:27" customFormat="1">
      <c r="K4147">
        <f>IF(ISNUMBER(SEARCH($A$3,L4147)),MAX($K$1:K4146)+1,0)</f>
        <v>0</v>
      </c>
      <c r="Z4147" s="32" t="str">
        <f>IFERROR(VLOOKUP(ROWS($Z$2:Z4147),K4147:$L$6000,2,0),"")</f>
        <v/>
      </c>
      <c r="AA4147" t="str">
        <f>IFERROR(VLOOKUP(ROWS($AA$2:AA4147),K4147:$M$6000,3,0),"")</f>
        <v/>
      </c>
    </row>
    <row r="4148" spans="11:27" customFormat="1">
      <c r="K4148">
        <f>IF(ISNUMBER(SEARCH($A$3,L4148)),MAX($K$1:K4147)+1,0)</f>
        <v>0</v>
      </c>
      <c r="Z4148" s="32" t="str">
        <f>IFERROR(VLOOKUP(ROWS($Z$2:Z4148),K4148:$L$6000,2,0),"")</f>
        <v/>
      </c>
      <c r="AA4148" t="str">
        <f>IFERROR(VLOOKUP(ROWS($AA$2:AA4148),K4148:$M$6000,3,0),"")</f>
        <v/>
      </c>
    </row>
    <row r="4149" spans="11:27" customFormat="1">
      <c r="K4149">
        <f>IF(ISNUMBER(SEARCH($A$3,L4149)),MAX($K$1:K4148)+1,0)</f>
        <v>0</v>
      </c>
      <c r="Z4149" s="32" t="str">
        <f>IFERROR(VLOOKUP(ROWS($Z$2:Z4149),K4149:$L$6000,2,0),"")</f>
        <v/>
      </c>
      <c r="AA4149" t="str">
        <f>IFERROR(VLOOKUP(ROWS($AA$2:AA4149),K4149:$M$6000,3,0),"")</f>
        <v/>
      </c>
    </row>
    <row r="4150" spans="11:27" customFormat="1">
      <c r="K4150">
        <f>IF(ISNUMBER(SEARCH($A$3,L4150)),MAX($K$1:K4149)+1,0)</f>
        <v>0</v>
      </c>
      <c r="Z4150" s="32" t="str">
        <f>IFERROR(VLOOKUP(ROWS($Z$2:Z4150),K4150:$L$6000,2,0),"")</f>
        <v/>
      </c>
      <c r="AA4150" t="str">
        <f>IFERROR(VLOOKUP(ROWS($AA$2:AA4150),K4150:$M$6000,3,0),"")</f>
        <v/>
      </c>
    </row>
    <row r="4151" spans="11:27" customFormat="1">
      <c r="K4151">
        <f>IF(ISNUMBER(SEARCH($A$3,L4151)),MAX($K$1:K4150)+1,0)</f>
        <v>0</v>
      </c>
      <c r="Z4151" s="32" t="str">
        <f>IFERROR(VLOOKUP(ROWS($Z$2:Z4151),K4151:$L$6000,2,0),"")</f>
        <v/>
      </c>
      <c r="AA4151" t="str">
        <f>IFERROR(VLOOKUP(ROWS($AA$2:AA4151),K4151:$M$6000,3,0),"")</f>
        <v/>
      </c>
    </row>
    <row r="4152" spans="11:27" customFormat="1">
      <c r="K4152">
        <f>IF(ISNUMBER(SEARCH($A$3,L4152)),MAX($K$1:K4151)+1,0)</f>
        <v>0</v>
      </c>
      <c r="Z4152" s="32" t="str">
        <f>IFERROR(VLOOKUP(ROWS($Z$2:Z4152),K4152:$L$6000,2,0),"")</f>
        <v/>
      </c>
      <c r="AA4152" t="str">
        <f>IFERROR(VLOOKUP(ROWS($AA$2:AA4152),K4152:$M$6000,3,0),"")</f>
        <v/>
      </c>
    </row>
    <row r="4153" spans="11:27" customFormat="1">
      <c r="K4153">
        <f>IF(ISNUMBER(SEARCH($A$3,L4153)),MAX($K$1:K4152)+1,0)</f>
        <v>0</v>
      </c>
      <c r="Z4153" s="32" t="str">
        <f>IFERROR(VLOOKUP(ROWS($Z$2:Z4153),K4153:$L$6000,2,0),"")</f>
        <v/>
      </c>
      <c r="AA4153" t="str">
        <f>IFERROR(VLOOKUP(ROWS($AA$2:AA4153),K4153:$M$6000,3,0),"")</f>
        <v/>
      </c>
    </row>
    <row r="4154" spans="11:27" customFormat="1">
      <c r="K4154">
        <f>IF(ISNUMBER(SEARCH($A$3,L4154)),MAX($K$1:K4153)+1,0)</f>
        <v>0</v>
      </c>
      <c r="Z4154" s="32" t="str">
        <f>IFERROR(VLOOKUP(ROWS($Z$2:Z4154),K4154:$L$6000,2,0),"")</f>
        <v/>
      </c>
      <c r="AA4154" t="str">
        <f>IFERROR(VLOOKUP(ROWS($AA$2:AA4154),K4154:$M$6000,3,0),"")</f>
        <v/>
      </c>
    </row>
    <row r="4155" spans="11:27" customFormat="1">
      <c r="K4155">
        <f>IF(ISNUMBER(SEARCH($A$3,L4155)),MAX($K$1:K4154)+1,0)</f>
        <v>0</v>
      </c>
      <c r="Z4155" s="32" t="str">
        <f>IFERROR(VLOOKUP(ROWS($Z$2:Z4155),K4155:$L$6000,2,0),"")</f>
        <v/>
      </c>
      <c r="AA4155" t="str">
        <f>IFERROR(VLOOKUP(ROWS($AA$2:AA4155),K4155:$M$6000,3,0),"")</f>
        <v/>
      </c>
    </row>
    <row r="4156" spans="11:27" customFormat="1">
      <c r="K4156">
        <f>IF(ISNUMBER(SEARCH($A$3,L4156)),MAX($K$1:K4155)+1,0)</f>
        <v>0</v>
      </c>
      <c r="Z4156" s="32" t="str">
        <f>IFERROR(VLOOKUP(ROWS($Z$2:Z4156),K4156:$L$6000,2,0),"")</f>
        <v/>
      </c>
      <c r="AA4156" t="str">
        <f>IFERROR(VLOOKUP(ROWS($AA$2:AA4156),K4156:$M$6000,3,0),"")</f>
        <v/>
      </c>
    </row>
    <row r="4157" spans="11:27" customFormat="1">
      <c r="K4157">
        <f>IF(ISNUMBER(SEARCH($A$3,L4157)),MAX($K$1:K4156)+1,0)</f>
        <v>0</v>
      </c>
      <c r="Z4157" s="32" t="str">
        <f>IFERROR(VLOOKUP(ROWS($Z$2:Z4157),K4157:$L$6000,2,0),"")</f>
        <v/>
      </c>
      <c r="AA4157" t="str">
        <f>IFERROR(VLOOKUP(ROWS($AA$2:AA4157),K4157:$M$6000,3,0),"")</f>
        <v/>
      </c>
    </row>
    <row r="4158" spans="11:27" customFormat="1">
      <c r="K4158">
        <f>IF(ISNUMBER(SEARCH($A$3,L4158)),MAX($K$1:K4157)+1,0)</f>
        <v>0</v>
      </c>
      <c r="Z4158" s="32" t="str">
        <f>IFERROR(VLOOKUP(ROWS($Z$2:Z4158),K4158:$L$6000,2,0),"")</f>
        <v/>
      </c>
      <c r="AA4158" t="str">
        <f>IFERROR(VLOOKUP(ROWS($AA$2:AA4158),K4158:$M$6000,3,0),"")</f>
        <v/>
      </c>
    </row>
    <row r="4159" spans="11:27" customFormat="1">
      <c r="K4159">
        <f>IF(ISNUMBER(SEARCH($A$3,L4159)),MAX($K$1:K4158)+1,0)</f>
        <v>0</v>
      </c>
      <c r="Z4159" s="32" t="str">
        <f>IFERROR(VLOOKUP(ROWS($Z$2:Z4159),K4159:$L$6000,2,0),"")</f>
        <v/>
      </c>
      <c r="AA4159" t="str">
        <f>IFERROR(VLOOKUP(ROWS($AA$2:AA4159),K4159:$M$6000,3,0),"")</f>
        <v/>
      </c>
    </row>
    <row r="4160" spans="11:27" customFormat="1">
      <c r="K4160">
        <f>IF(ISNUMBER(SEARCH($A$3,L4160)),MAX($K$1:K4159)+1,0)</f>
        <v>0</v>
      </c>
      <c r="Z4160" s="32" t="str">
        <f>IFERROR(VLOOKUP(ROWS($Z$2:Z4160),K4160:$L$6000,2,0),"")</f>
        <v/>
      </c>
      <c r="AA4160" t="str">
        <f>IFERROR(VLOOKUP(ROWS($AA$2:AA4160),K4160:$M$6000,3,0),"")</f>
        <v/>
      </c>
    </row>
    <row r="4161" spans="11:27" customFormat="1">
      <c r="K4161">
        <f>IF(ISNUMBER(SEARCH($A$3,L4161)),MAX($K$1:K4160)+1,0)</f>
        <v>0</v>
      </c>
      <c r="Z4161" s="32" t="str">
        <f>IFERROR(VLOOKUP(ROWS($Z$2:Z4161),K4161:$L$6000,2,0),"")</f>
        <v/>
      </c>
      <c r="AA4161" t="str">
        <f>IFERROR(VLOOKUP(ROWS($AA$2:AA4161),K4161:$M$6000,3,0),"")</f>
        <v/>
      </c>
    </row>
    <row r="4162" spans="11:27" customFormat="1">
      <c r="K4162">
        <f>IF(ISNUMBER(SEARCH($A$3,L4162)),MAX($K$1:K4161)+1,0)</f>
        <v>0</v>
      </c>
      <c r="Z4162" s="32" t="str">
        <f>IFERROR(VLOOKUP(ROWS($Z$2:Z4162),K4162:$L$6000,2,0),"")</f>
        <v/>
      </c>
      <c r="AA4162" t="str">
        <f>IFERROR(VLOOKUP(ROWS($AA$2:AA4162),K4162:$M$6000,3,0),"")</f>
        <v/>
      </c>
    </row>
    <row r="4163" spans="11:27" customFormat="1">
      <c r="K4163">
        <f>IF(ISNUMBER(SEARCH($A$3,L4163)),MAX($K$1:K4162)+1,0)</f>
        <v>0</v>
      </c>
      <c r="Z4163" s="32" t="str">
        <f>IFERROR(VLOOKUP(ROWS($Z$2:Z4163),K4163:$L$6000,2,0),"")</f>
        <v/>
      </c>
      <c r="AA4163" t="str">
        <f>IFERROR(VLOOKUP(ROWS($AA$2:AA4163),K4163:$M$6000,3,0),"")</f>
        <v/>
      </c>
    </row>
    <row r="4164" spans="11:27" customFormat="1">
      <c r="K4164">
        <f>IF(ISNUMBER(SEARCH($A$3,L4164)),MAX($K$1:K4163)+1,0)</f>
        <v>0</v>
      </c>
      <c r="Z4164" s="32" t="str">
        <f>IFERROR(VLOOKUP(ROWS($Z$2:Z4164),K4164:$L$6000,2,0),"")</f>
        <v/>
      </c>
      <c r="AA4164" t="str">
        <f>IFERROR(VLOOKUP(ROWS($AA$2:AA4164),K4164:$M$6000,3,0),"")</f>
        <v/>
      </c>
    </row>
    <row r="4165" spans="11:27" customFormat="1">
      <c r="K4165">
        <f>IF(ISNUMBER(SEARCH($A$3,L4165)),MAX($K$1:K4164)+1,0)</f>
        <v>0</v>
      </c>
      <c r="Z4165" s="32" t="str">
        <f>IFERROR(VLOOKUP(ROWS($Z$2:Z4165),K4165:$L$6000,2,0),"")</f>
        <v/>
      </c>
      <c r="AA4165" t="str">
        <f>IFERROR(VLOOKUP(ROWS($AA$2:AA4165),K4165:$M$6000,3,0),"")</f>
        <v/>
      </c>
    </row>
    <row r="4166" spans="11:27" customFormat="1">
      <c r="K4166">
        <f>IF(ISNUMBER(SEARCH($A$3,L4166)),MAX($K$1:K4165)+1,0)</f>
        <v>0</v>
      </c>
      <c r="Z4166" s="32" t="str">
        <f>IFERROR(VLOOKUP(ROWS($Z$2:Z4166),K4166:$L$6000,2,0),"")</f>
        <v/>
      </c>
      <c r="AA4166" t="str">
        <f>IFERROR(VLOOKUP(ROWS($AA$2:AA4166),K4166:$M$6000,3,0),"")</f>
        <v/>
      </c>
    </row>
    <row r="4167" spans="11:27" customFormat="1">
      <c r="K4167">
        <f>IF(ISNUMBER(SEARCH($A$3,L4167)),MAX($K$1:K4166)+1,0)</f>
        <v>0</v>
      </c>
      <c r="Z4167" s="32" t="str">
        <f>IFERROR(VLOOKUP(ROWS($Z$2:Z4167),K4167:$L$6000,2,0),"")</f>
        <v/>
      </c>
      <c r="AA4167" t="str">
        <f>IFERROR(VLOOKUP(ROWS($AA$2:AA4167),K4167:$M$6000,3,0),"")</f>
        <v/>
      </c>
    </row>
    <row r="4168" spans="11:27" customFormat="1">
      <c r="K4168">
        <f>IF(ISNUMBER(SEARCH($A$3,L4168)),MAX($K$1:K4167)+1,0)</f>
        <v>0</v>
      </c>
      <c r="Z4168" s="32" t="str">
        <f>IFERROR(VLOOKUP(ROWS($Z$2:Z4168),K4168:$L$6000,2,0),"")</f>
        <v/>
      </c>
      <c r="AA4168" t="str">
        <f>IFERROR(VLOOKUP(ROWS($AA$2:AA4168),K4168:$M$6000,3,0),"")</f>
        <v/>
      </c>
    </row>
    <row r="4169" spans="11:27" customFormat="1">
      <c r="K4169">
        <f>IF(ISNUMBER(SEARCH($A$3,L4169)),MAX($K$1:K4168)+1,0)</f>
        <v>0</v>
      </c>
      <c r="Z4169" s="32" t="str">
        <f>IFERROR(VLOOKUP(ROWS($Z$2:Z4169),K4169:$L$6000,2,0),"")</f>
        <v/>
      </c>
      <c r="AA4169" t="str">
        <f>IFERROR(VLOOKUP(ROWS($AA$2:AA4169),K4169:$M$6000,3,0),"")</f>
        <v/>
      </c>
    </row>
    <row r="4170" spans="11:27" customFormat="1">
      <c r="K4170">
        <f>IF(ISNUMBER(SEARCH($A$3,L4170)),MAX($K$1:K4169)+1,0)</f>
        <v>0</v>
      </c>
      <c r="Z4170" s="32" t="str">
        <f>IFERROR(VLOOKUP(ROWS($Z$2:Z4170),K4170:$L$6000,2,0),"")</f>
        <v/>
      </c>
      <c r="AA4170" t="str">
        <f>IFERROR(VLOOKUP(ROWS($AA$2:AA4170),K4170:$M$6000,3,0),"")</f>
        <v/>
      </c>
    </row>
    <row r="4171" spans="11:27" customFormat="1">
      <c r="K4171">
        <f>IF(ISNUMBER(SEARCH($A$3,L4171)),MAX($K$1:K4170)+1,0)</f>
        <v>0</v>
      </c>
      <c r="Z4171" s="32" t="str">
        <f>IFERROR(VLOOKUP(ROWS($Z$2:Z4171),K4171:$L$6000,2,0),"")</f>
        <v/>
      </c>
      <c r="AA4171" t="str">
        <f>IFERROR(VLOOKUP(ROWS($AA$2:AA4171),K4171:$M$6000,3,0),"")</f>
        <v/>
      </c>
    </row>
    <row r="4172" spans="11:27" customFormat="1">
      <c r="K4172">
        <f>IF(ISNUMBER(SEARCH($A$3,L4172)),MAX($K$1:K4171)+1,0)</f>
        <v>0</v>
      </c>
      <c r="Z4172" s="32" t="str">
        <f>IFERROR(VLOOKUP(ROWS($Z$2:Z4172),K4172:$L$6000,2,0),"")</f>
        <v/>
      </c>
      <c r="AA4172" t="str">
        <f>IFERROR(VLOOKUP(ROWS($AA$2:AA4172),K4172:$M$6000,3,0),"")</f>
        <v/>
      </c>
    </row>
    <row r="4173" spans="11:27" customFormat="1">
      <c r="K4173">
        <f>IF(ISNUMBER(SEARCH($A$3,L4173)),MAX($K$1:K4172)+1,0)</f>
        <v>0</v>
      </c>
      <c r="Z4173" s="32" t="str">
        <f>IFERROR(VLOOKUP(ROWS($Z$2:Z4173),K4173:$L$6000,2,0),"")</f>
        <v/>
      </c>
      <c r="AA4173" t="str">
        <f>IFERROR(VLOOKUP(ROWS($AA$2:AA4173),K4173:$M$6000,3,0),"")</f>
        <v/>
      </c>
    </row>
    <row r="4174" spans="11:27" customFormat="1">
      <c r="K4174">
        <f>IF(ISNUMBER(SEARCH($A$3,L4174)),MAX($K$1:K4173)+1,0)</f>
        <v>0</v>
      </c>
      <c r="Z4174" s="32" t="str">
        <f>IFERROR(VLOOKUP(ROWS($Z$2:Z4174),K4174:$L$6000,2,0),"")</f>
        <v/>
      </c>
      <c r="AA4174" t="str">
        <f>IFERROR(VLOOKUP(ROWS($AA$2:AA4174),K4174:$M$6000,3,0),"")</f>
        <v/>
      </c>
    </row>
    <row r="4175" spans="11:27" customFormat="1">
      <c r="K4175">
        <f>IF(ISNUMBER(SEARCH($A$3,L4175)),MAX($K$1:K4174)+1,0)</f>
        <v>0</v>
      </c>
      <c r="Z4175" s="32" t="str">
        <f>IFERROR(VLOOKUP(ROWS($Z$2:Z4175),K4175:$L$6000,2,0),"")</f>
        <v/>
      </c>
      <c r="AA4175" t="str">
        <f>IFERROR(VLOOKUP(ROWS($AA$2:AA4175),K4175:$M$6000,3,0),"")</f>
        <v/>
      </c>
    </row>
    <row r="4176" spans="11:27" customFormat="1">
      <c r="K4176">
        <f>IF(ISNUMBER(SEARCH($A$3,L4176)),MAX($K$1:K4175)+1,0)</f>
        <v>0</v>
      </c>
      <c r="Z4176" s="32" t="str">
        <f>IFERROR(VLOOKUP(ROWS($Z$2:Z4176),K4176:$L$6000,2,0),"")</f>
        <v/>
      </c>
      <c r="AA4176" t="str">
        <f>IFERROR(VLOOKUP(ROWS($AA$2:AA4176),K4176:$M$6000,3,0),"")</f>
        <v/>
      </c>
    </row>
    <row r="4177" spans="11:27" customFormat="1">
      <c r="K4177">
        <f>IF(ISNUMBER(SEARCH($A$3,L4177)),MAX($K$1:K4176)+1,0)</f>
        <v>0</v>
      </c>
      <c r="Z4177" s="32" t="str">
        <f>IFERROR(VLOOKUP(ROWS($Z$2:Z4177),K4177:$L$6000,2,0),"")</f>
        <v/>
      </c>
      <c r="AA4177" t="str">
        <f>IFERROR(VLOOKUP(ROWS($AA$2:AA4177),K4177:$M$6000,3,0),"")</f>
        <v/>
      </c>
    </row>
    <row r="4178" spans="11:27" customFormat="1">
      <c r="K4178">
        <f>IF(ISNUMBER(SEARCH($A$3,L4178)),MAX($K$1:K4177)+1,0)</f>
        <v>0</v>
      </c>
      <c r="Z4178" s="32" t="str">
        <f>IFERROR(VLOOKUP(ROWS($Z$2:Z4178),K4178:$L$6000,2,0),"")</f>
        <v/>
      </c>
      <c r="AA4178" t="str">
        <f>IFERROR(VLOOKUP(ROWS($AA$2:AA4178),K4178:$M$6000,3,0),"")</f>
        <v/>
      </c>
    </row>
    <row r="4179" spans="11:27" customFormat="1">
      <c r="K4179">
        <f>IF(ISNUMBER(SEARCH($A$3,L4179)),MAX($K$1:K4178)+1,0)</f>
        <v>0</v>
      </c>
      <c r="Z4179" s="32" t="str">
        <f>IFERROR(VLOOKUP(ROWS($Z$2:Z4179),K4179:$L$6000,2,0),"")</f>
        <v/>
      </c>
      <c r="AA4179" t="str">
        <f>IFERROR(VLOOKUP(ROWS($AA$2:AA4179),K4179:$M$6000,3,0),"")</f>
        <v/>
      </c>
    </row>
    <row r="4180" spans="11:27" customFormat="1">
      <c r="K4180">
        <f>IF(ISNUMBER(SEARCH($A$3,L4180)),MAX($K$1:K4179)+1,0)</f>
        <v>0</v>
      </c>
      <c r="Z4180" s="32" t="str">
        <f>IFERROR(VLOOKUP(ROWS($Z$2:Z4180),K4180:$L$6000,2,0),"")</f>
        <v/>
      </c>
      <c r="AA4180" t="str">
        <f>IFERROR(VLOOKUP(ROWS($AA$2:AA4180),K4180:$M$6000,3,0),"")</f>
        <v/>
      </c>
    </row>
    <row r="4181" spans="11:27" customFormat="1">
      <c r="K4181">
        <f>IF(ISNUMBER(SEARCH($A$3,L4181)),MAX($K$1:K4180)+1,0)</f>
        <v>0</v>
      </c>
      <c r="Z4181" s="32" t="str">
        <f>IFERROR(VLOOKUP(ROWS($Z$2:Z4181),K4181:$L$6000,2,0),"")</f>
        <v/>
      </c>
      <c r="AA4181" t="str">
        <f>IFERROR(VLOOKUP(ROWS($AA$2:AA4181),K4181:$M$6000,3,0),"")</f>
        <v/>
      </c>
    </row>
    <row r="4182" spans="11:27" customFormat="1">
      <c r="K4182">
        <f>IF(ISNUMBER(SEARCH($A$3,L4182)),MAX($K$1:K4181)+1,0)</f>
        <v>0</v>
      </c>
      <c r="Z4182" s="32" t="str">
        <f>IFERROR(VLOOKUP(ROWS($Z$2:Z4182),K4182:$L$6000,2,0),"")</f>
        <v/>
      </c>
      <c r="AA4182" t="str">
        <f>IFERROR(VLOOKUP(ROWS($AA$2:AA4182),K4182:$M$6000,3,0),"")</f>
        <v/>
      </c>
    </row>
    <row r="4183" spans="11:27" customFormat="1">
      <c r="K4183">
        <f>IF(ISNUMBER(SEARCH($A$3,L4183)),MAX($K$1:K4182)+1,0)</f>
        <v>0</v>
      </c>
      <c r="Z4183" s="32" t="str">
        <f>IFERROR(VLOOKUP(ROWS($Z$2:Z4183),K4183:$L$6000,2,0),"")</f>
        <v/>
      </c>
      <c r="AA4183" t="str">
        <f>IFERROR(VLOOKUP(ROWS($AA$2:AA4183),K4183:$M$6000,3,0),"")</f>
        <v/>
      </c>
    </row>
    <row r="4184" spans="11:27" customFormat="1">
      <c r="K4184">
        <f>IF(ISNUMBER(SEARCH($A$3,L4184)),MAX($K$1:K4183)+1,0)</f>
        <v>0</v>
      </c>
      <c r="Z4184" s="32" t="str">
        <f>IFERROR(VLOOKUP(ROWS($Z$2:Z4184),K4184:$L$6000,2,0),"")</f>
        <v/>
      </c>
      <c r="AA4184" t="str">
        <f>IFERROR(VLOOKUP(ROWS($AA$2:AA4184),K4184:$M$6000,3,0),"")</f>
        <v/>
      </c>
    </row>
    <row r="4185" spans="11:27" customFormat="1">
      <c r="K4185">
        <f>IF(ISNUMBER(SEARCH($A$3,L4185)),MAX($K$1:K4184)+1,0)</f>
        <v>0</v>
      </c>
      <c r="Z4185" s="32" t="str">
        <f>IFERROR(VLOOKUP(ROWS($Z$2:Z4185),K4185:$L$6000,2,0),"")</f>
        <v/>
      </c>
      <c r="AA4185" t="str">
        <f>IFERROR(VLOOKUP(ROWS($AA$2:AA4185),K4185:$M$6000,3,0),"")</f>
        <v/>
      </c>
    </row>
    <row r="4186" spans="11:27" customFormat="1">
      <c r="K4186">
        <f>IF(ISNUMBER(SEARCH($A$3,L4186)),MAX($K$1:K4185)+1,0)</f>
        <v>0</v>
      </c>
      <c r="Z4186" s="32" t="str">
        <f>IFERROR(VLOOKUP(ROWS($Z$2:Z4186),K4186:$L$6000,2,0),"")</f>
        <v/>
      </c>
      <c r="AA4186" t="str">
        <f>IFERROR(VLOOKUP(ROWS($AA$2:AA4186),K4186:$M$6000,3,0),"")</f>
        <v/>
      </c>
    </row>
    <row r="4187" spans="11:27" customFormat="1">
      <c r="K4187">
        <f>IF(ISNUMBER(SEARCH($A$3,L4187)),MAX($K$1:K4186)+1,0)</f>
        <v>0</v>
      </c>
      <c r="Z4187" s="32" t="str">
        <f>IFERROR(VLOOKUP(ROWS($Z$2:Z4187),K4187:$L$6000,2,0),"")</f>
        <v/>
      </c>
      <c r="AA4187" t="str">
        <f>IFERROR(VLOOKUP(ROWS($AA$2:AA4187),K4187:$M$6000,3,0),"")</f>
        <v/>
      </c>
    </row>
    <row r="4188" spans="11:27" customFormat="1">
      <c r="K4188">
        <f>IF(ISNUMBER(SEARCH($A$3,L4188)),MAX($K$1:K4187)+1,0)</f>
        <v>0</v>
      </c>
      <c r="Z4188" s="32" t="str">
        <f>IFERROR(VLOOKUP(ROWS($Z$2:Z4188),K4188:$L$6000,2,0),"")</f>
        <v/>
      </c>
      <c r="AA4188" t="str">
        <f>IFERROR(VLOOKUP(ROWS($AA$2:AA4188),K4188:$M$6000,3,0),"")</f>
        <v/>
      </c>
    </row>
    <row r="4189" spans="11:27" customFormat="1">
      <c r="K4189">
        <f>IF(ISNUMBER(SEARCH($A$3,L4189)),MAX($K$1:K4188)+1,0)</f>
        <v>0</v>
      </c>
      <c r="Z4189" s="32" t="str">
        <f>IFERROR(VLOOKUP(ROWS($Z$2:Z4189),K4189:$L$6000,2,0),"")</f>
        <v/>
      </c>
      <c r="AA4189" t="str">
        <f>IFERROR(VLOOKUP(ROWS($AA$2:AA4189),K4189:$M$6000,3,0),"")</f>
        <v/>
      </c>
    </row>
    <row r="4190" spans="11:27" customFormat="1">
      <c r="K4190">
        <f>IF(ISNUMBER(SEARCH($A$3,L4190)),MAX($K$1:K4189)+1,0)</f>
        <v>0</v>
      </c>
      <c r="Z4190" s="32" t="str">
        <f>IFERROR(VLOOKUP(ROWS($Z$2:Z4190),K4190:$L$6000,2,0),"")</f>
        <v/>
      </c>
      <c r="AA4190" t="str">
        <f>IFERROR(VLOOKUP(ROWS($AA$2:AA4190),K4190:$M$6000,3,0),"")</f>
        <v/>
      </c>
    </row>
    <row r="4191" spans="11:27" customFormat="1">
      <c r="K4191">
        <f>IF(ISNUMBER(SEARCH($A$3,L4191)),MAX($K$1:K4190)+1,0)</f>
        <v>0</v>
      </c>
      <c r="Z4191" s="32" t="str">
        <f>IFERROR(VLOOKUP(ROWS($Z$2:Z4191),K4191:$L$6000,2,0),"")</f>
        <v/>
      </c>
      <c r="AA4191" t="str">
        <f>IFERROR(VLOOKUP(ROWS($AA$2:AA4191),K4191:$M$6000,3,0),"")</f>
        <v/>
      </c>
    </row>
    <row r="4192" spans="11:27" customFormat="1">
      <c r="K4192">
        <f>IF(ISNUMBER(SEARCH($A$3,L4192)),MAX($K$1:K4191)+1,0)</f>
        <v>0</v>
      </c>
      <c r="Z4192" s="32" t="str">
        <f>IFERROR(VLOOKUP(ROWS($Z$2:Z4192),K4192:$L$6000,2,0),"")</f>
        <v/>
      </c>
      <c r="AA4192" t="str">
        <f>IFERROR(VLOOKUP(ROWS($AA$2:AA4192),K4192:$M$6000,3,0),"")</f>
        <v/>
      </c>
    </row>
    <row r="4193" spans="11:27" customFormat="1">
      <c r="K4193">
        <f>IF(ISNUMBER(SEARCH($A$3,L4193)),MAX($K$1:K4192)+1,0)</f>
        <v>0</v>
      </c>
      <c r="Z4193" s="32" t="str">
        <f>IFERROR(VLOOKUP(ROWS($Z$2:Z4193),K4193:$L$6000,2,0),"")</f>
        <v/>
      </c>
      <c r="AA4193" t="str">
        <f>IFERROR(VLOOKUP(ROWS($AA$2:AA4193),K4193:$M$6000,3,0),"")</f>
        <v/>
      </c>
    </row>
    <row r="4194" spans="11:27" customFormat="1">
      <c r="K4194">
        <f>IF(ISNUMBER(SEARCH($A$3,L4194)),MAX($K$1:K4193)+1,0)</f>
        <v>0</v>
      </c>
      <c r="Z4194" s="32" t="str">
        <f>IFERROR(VLOOKUP(ROWS($Z$2:Z4194),K4194:$L$6000,2,0),"")</f>
        <v/>
      </c>
      <c r="AA4194" t="str">
        <f>IFERROR(VLOOKUP(ROWS($AA$2:AA4194),K4194:$M$6000,3,0),"")</f>
        <v/>
      </c>
    </row>
    <row r="4195" spans="11:27" customFormat="1">
      <c r="K4195">
        <f>IF(ISNUMBER(SEARCH($A$3,L4195)),MAX($K$1:K4194)+1,0)</f>
        <v>0</v>
      </c>
      <c r="Z4195" s="32" t="str">
        <f>IFERROR(VLOOKUP(ROWS($Z$2:Z4195),K4195:$L$6000,2,0),"")</f>
        <v/>
      </c>
      <c r="AA4195" t="str">
        <f>IFERROR(VLOOKUP(ROWS($AA$2:AA4195),K4195:$M$6000,3,0),"")</f>
        <v/>
      </c>
    </row>
    <row r="4196" spans="11:27" customFormat="1">
      <c r="K4196">
        <f>IF(ISNUMBER(SEARCH($A$3,L4196)),MAX($K$1:K4195)+1,0)</f>
        <v>0</v>
      </c>
      <c r="Z4196" s="32" t="str">
        <f>IFERROR(VLOOKUP(ROWS($Z$2:Z4196),K4196:$L$6000,2,0),"")</f>
        <v/>
      </c>
      <c r="AA4196" t="str">
        <f>IFERROR(VLOOKUP(ROWS($AA$2:AA4196),K4196:$M$6000,3,0),"")</f>
        <v/>
      </c>
    </row>
    <row r="4197" spans="11:27" customFormat="1">
      <c r="K4197">
        <f>IF(ISNUMBER(SEARCH($A$3,L4197)),MAX($K$1:K4196)+1,0)</f>
        <v>0</v>
      </c>
      <c r="Z4197" s="32" t="str">
        <f>IFERROR(VLOOKUP(ROWS($Z$2:Z4197),K4197:$L$6000,2,0),"")</f>
        <v/>
      </c>
      <c r="AA4197" t="str">
        <f>IFERROR(VLOOKUP(ROWS($AA$2:AA4197),K4197:$M$6000,3,0),"")</f>
        <v/>
      </c>
    </row>
    <row r="4198" spans="11:27" customFormat="1">
      <c r="K4198">
        <f>IF(ISNUMBER(SEARCH($A$3,L4198)),MAX($K$1:K4197)+1,0)</f>
        <v>0</v>
      </c>
      <c r="Z4198" s="32" t="str">
        <f>IFERROR(VLOOKUP(ROWS($Z$2:Z4198),K4198:$L$6000,2,0),"")</f>
        <v/>
      </c>
      <c r="AA4198" t="str">
        <f>IFERROR(VLOOKUP(ROWS($AA$2:AA4198),K4198:$M$6000,3,0),"")</f>
        <v/>
      </c>
    </row>
    <row r="4199" spans="11:27" customFormat="1">
      <c r="K4199">
        <f>IF(ISNUMBER(SEARCH($A$3,L4199)),MAX($K$1:K4198)+1,0)</f>
        <v>0</v>
      </c>
      <c r="Z4199" s="32" t="str">
        <f>IFERROR(VLOOKUP(ROWS($Z$2:Z4199),K4199:$L$6000,2,0),"")</f>
        <v/>
      </c>
      <c r="AA4199" t="str">
        <f>IFERROR(VLOOKUP(ROWS($AA$2:AA4199),K4199:$M$6000,3,0),"")</f>
        <v/>
      </c>
    </row>
    <row r="4200" spans="11:27" customFormat="1">
      <c r="K4200">
        <f>IF(ISNUMBER(SEARCH($A$3,L4200)),MAX($K$1:K4199)+1,0)</f>
        <v>0</v>
      </c>
      <c r="Z4200" s="32" t="str">
        <f>IFERROR(VLOOKUP(ROWS($Z$2:Z4200),K4200:$L$6000,2,0),"")</f>
        <v/>
      </c>
      <c r="AA4200" t="str">
        <f>IFERROR(VLOOKUP(ROWS($AA$2:AA4200),K4200:$M$6000,3,0),"")</f>
        <v/>
      </c>
    </row>
    <row r="4201" spans="11:27" customFormat="1">
      <c r="K4201">
        <f>IF(ISNUMBER(SEARCH($A$3,L4201)),MAX($K$1:K4200)+1,0)</f>
        <v>0</v>
      </c>
      <c r="Z4201" s="32" t="str">
        <f>IFERROR(VLOOKUP(ROWS($Z$2:Z4201),K4201:$L$6000,2,0),"")</f>
        <v/>
      </c>
      <c r="AA4201" t="str">
        <f>IFERROR(VLOOKUP(ROWS($AA$2:AA4201),K4201:$M$6000,3,0),"")</f>
        <v/>
      </c>
    </row>
    <row r="4202" spans="11:27" customFormat="1">
      <c r="K4202">
        <f>IF(ISNUMBER(SEARCH($A$3,L4202)),MAX($K$1:K4201)+1,0)</f>
        <v>0</v>
      </c>
      <c r="Z4202" s="32" t="str">
        <f>IFERROR(VLOOKUP(ROWS($Z$2:Z4202),K4202:$L$6000,2,0),"")</f>
        <v/>
      </c>
      <c r="AA4202" t="str">
        <f>IFERROR(VLOOKUP(ROWS($AA$2:AA4202),K4202:$M$6000,3,0),"")</f>
        <v/>
      </c>
    </row>
    <row r="4203" spans="11:27" customFormat="1">
      <c r="K4203">
        <f>IF(ISNUMBER(SEARCH($A$3,L4203)),MAX($K$1:K4202)+1,0)</f>
        <v>0</v>
      </c>
      <c r="Z4203" s="32" t="str">
        <f>IFERROR(VLOOKUP(ROWS($Z$2:Z4203),K4203:$L$6000,2,0),"")</f>
        <v/>
      </c>
      <c r="AA4203" t="str">
        <f>IFERROR(VLOOKUP(ROWS($AA$2:AA4203),K4203:$M$6000,3,0),"")</f>
        <v/>
      </c>
    </row>
    <row r="4204" spans="11:27" customFormat="1">
      <c r="K4204">
        <f>IF(ISNUMBER(SEARCH($A$3,L4204)),MAX($K$1:K4203)+1,0)</f>
        <v>0</v>
      </c>
      <c r="Z4204" s="32" t="str">
        <f>IFERROR(VLOOKUP(ROWS($Z$2:Z4204),K4204:$L$6000,2,0),"")</f>
        <v/>
      </c>
      <c r="AA4204" t="str">
        <f>IFERROR(VLOOKUP(ROWS($AA$2:AA4204),K4204:$M$6000,3,0),"")</f>
        <v/>
      </c>
    </row>
    <row r="4205" spans="11:27" customFormat="1">
      <c r="K4205">
        <f>IF(ISNUMBER(SEARCH($A$3,L4205)),MAX($K$1:K4204)+1,0)</f>
        <v>0</v>
      </c>
      <c r="Z4205" s="32" t="str">
        <f>IFERROR(VLOOKUP(ROWS($Z$2:Z4205),K4205:$L$6000,2,0),"")</f>
        <v/>
      </c>
      <c r="AA4205" t="str">
        <f>IFERROR(VLOOKUP(ROWS($AA$2:AA4205),K4205:$M$6000,3,0),"")</f>
        <v/>
      </c>
    </row>
    <row r="4206" spans="11:27" customFormat="1">
      <c r="K4206">
        <f>IF(ISNUMBER(SEARCH($A$3,L4206)),MAX($K$1:K4205)+1,0)</f>
        <v>0</v>
      </c>
      <c r="Z4206" s="32" t="str">
        <f>IFERROR(VLOOKUP(ROWS($Z$2:Z4206),K4206:$L$6000,2,0),"")</f>
        <v/>
      </c>
      <c r="AA4206" t="str">
        <f>IFERROR(VLOOKUP(ROWS($AA$2:AA4206),K4206:$M$6000,3,0),"")</f>
        <v/>
      </c>
    </row>
    <row r="4207" spans="11:27" customFormat="1">
      <c r="K4207">
        <f>IF(ISNUMBER(SEARCH($A$3,L4207)),MAX($K$1:K4206)+1,0)</f>
        <v>0</v>
      </c>
      <c r="Z4207" s="32" t="str">
        <f>IFERROR(VLOOKUP(ROWS($Z$2:Z4207),K4207:$L$6000,2,0),"")</f>
        <v/>
      </c>
      <c r="AA4207" t="str">
        <f>IFERROR(VLOOKUP(ROWS($AA$2:AA4207),K4207:$M$6000,3,0),"")</f>
        <v/>
      </c>
    </row>
    <row r="4208" spans="11:27" customFormat="1">
      <c r="K4208">
        <f>IF(ISNUMBER(SEARCH($A$3,L4208)),MAX($K$1:K4207)+1,0)</f>
        <v>0</v>
      </c>
      <c r="Z4208" s="32" t="str">
        <f>IFERROR(VLOOKUP(ROWS($Z$2:Z4208),K4208:$L$6000,2,0),"")</f>
        <v/>
      </c>
      <c r="AA4208" t="str">
        <f>IFERROR(VLOOKUP(ROWS($AA$2:AA4208),K4208:$M$6000,3,0),"")</f>
        <v/>
      </c>
    </row>
    <row r="4209" spans="11:27" customFormat="1">
      <c r="K4209">
        <f>IF(ISNUMBER(SEARCH($A$3,L4209)),MAX($K$1:K4208)+1,0)</f>
        <v>0</v>
      </c>
      <c r="Z4209" s="32" t="str">
        <f>IFERROR(VLOOKUP(ROWS($Z$2:Z4209),K4209:$L$6000,2,0),"")</f>
        <v/>
      </c>
      <c r="AA4209" t="str">
        <f>IFERROR(VLOOKUP(ROWS($AA$2:AA4209),K4209:$M$6000,3,0),"")</f>
        <v/>
      </c>
    </row>
    <row r="4210" spans="11:27" customFormat="1">
      <c r="K4210">
        <f>IF(ISNUMBER(SEARCH($A$3,L4210)),MAX($K$1:K4209)+1,0)</f>
        <v>0</v>
      </c>
      <c r="Z4210" s="32" t="str">
        <f>IFERROR(VLOOKUP(ROWS($Z$2:Z4210),K4210:$L$6000,2,0),"")</f>
        <v/>
      </c>
      <c r="AA4210" t="str">
        <f>IFERROR(VLOOKUP(ROWS($AA$2:AA4210),K4210:$M$6000,3,0),"")</f>
        <v/>
      </c>
    </row>
    <row r="4211" spans="11:27" customFormat="1">
      <c r="K4211">
        <f>IF(ISNUMBER(SEARCH($A$3,L4211)),MAX($K$1:K4210)+1,0)</f>
        <v>0</v>
      </c>
      <c r="Z4211" s="32" t="str">
        <f>IFERROR(VLOOKUP(ROWS($Z$2:Z4211),K4211:$L$6000,2,0),"")</f>
        <v/>
      </c>
      <c r="AA4211" t="str">
        <f>IFERROR(VLOOKUP(ROWS($AA$2:AA4211),K4211:$M$6000,3,0),"")</f>
        <v/>
      </c>
    </row>
    <row r="4212" spans="11:27" customFormat="1">
      <c r="K4212">
        <f>IF(ISNUMBER(SEARCH($A$3,L4212)),MAX($K$1:K4211)+1,0)</f>
        <v>0</v>
      </c>
      <c r="Z4212" s="32" t="str">
        <f>IFERROR(VLOOKUP(ROWS($Z$2:Z4212),K4212:$L$6000,2,0),"")</f>
        <v/>
      </c>
      <c r="AA4212" t="str">
        <f>IFERROR(VLOOKUP(ROWS($AA$2:AA4212),K4212:$M$6000,3,0),"")</f>
        <v/>
      </c>
    </row>
    <row r="4213" spans="11:27" customFormat="1">
      <c r="K4213">
        <f>IF(ISNUMBER(SEARCH($A$3,L4213)),MAX($K$1:K4212)+1,0)</f>
        <v>0</v>
      </c>
      <c r="Z4213" s="32" t="str">
        <f>IFERROR(VLOOKUP(ROWS($Z$2:Z4213),K4213:$L$6000,2,0),"")</f>
        <v/>
      </c>
      <c r="AA4213" t="str">
        <f>IFERROR(VLOOKUP(ROWS($AA$2:AA4213),K4213:$M$6000,3,0),"")</f>
        <v/>
      </c>
    </row>
    <row r="4214" spans="11:27" customFormat="1">
      <c r="K4214">
        <f>IF(ISNUMBER(SEARCH($A$3,L4214)),MAX($K$1:K4213)+1,0)</f>
        <v>0</v>
      </c>
      <c r="Z4214" s="32" t="str">
        <f>IFERROR(VLOOKUP(ROWS($Z$2:Z4214),K4214:$L$6000,2,0),"")</f>
        <v/>
      </c>
      <c r="AA4214" t="str">
        <f>IFERROR(VLOOKUP(ROWS($AA$2:AA4214),K4214:$M$6000,3,0),"")</f>
        <v/>
      </c>
    </row>
    <row r="4215" spans="11:27" customFormat="1">
      <c r="K4215">
        <f>IF(ISNUMBER(SEARCH($A$3,L4215)),MAX($K$1:K4214)+1,0)</f>
        <v>0</v>
      </c>
      <c r="Z4215" s="32" t="str">
        <f>IFERROR(VLOOKUP(ROWS($Z$2:Z4215),K4215:$L$6000,2,0),"")</f>
        <v/>
      </c>
      <c r="AA4215" t="str">
        <f>IFERROR(VLOOKUP(ROWS($AA$2:AA4215),K4215:$M$6000,3,0),"")</f>
        <v/>
      </c>
    </row>
    <row r="4216" spans="11:27" customFormat="1">
      <c r="K4216">
        <f>IF(ISNUMBER(SEARCH($A$3,L4216)),MAX($K$1:K4215)+1,0)</f>
        <v>0</v>
      </c>
      <c r="Z4216" s="32" t="str">
        <f>IFERROR(VLOOKUP(ROWS($Z$2:Z4216),K4216:$L$6000,2,0),"")</f>
        <v/>
      </c>
      <c r="AA4216" t="str">
        <f>IFERROR(VLOOKUP(ROWS($AA$2:AA4216),K4216:$M$6000,3,0),"")</f>
        <v/>
      </c>
    </row>
    <row r="4217" spans="11:27" customFormat="1">
      <c r="K4217">
        <f>IF(ISNUMBER(SEARCH($A$3,L4217)),MAX($K$1:K4216)+1,0)</f>
        <v>0</v>
      </c>
      <c r="Z4217" s="32" t="str">
        <f>IFERROR(VLOOKUP(ROWS($Z$2:Z4217),K4217:$L$6000,2,0),"")</f>
        <v/>
      </c>
      <c r="AA4217" t="str">
        <f>IFERROR(VLOOKUP(ROWS($AA$2:AA4217),K4217:$M$6000,3,0),"")</f>
        <v/>
      </c>
    </row>
    <row r="4218" spans="11:27" customFormat="1">
      <c r="K4218">
        <f>IF(ISNUMBER(SEARCH($A$3,L4218)),MAX($K$1:K4217)+1,0)</f>
        <v>0</v>
      </c>
      <c r="Z4218" s="32" t="str">
        <f>IFERROR(VLOOKUP(ROWS($Z$2:Z4218),K4218:$L$6000,2,0),"")</f>
        <v/>
      </c>
      <c r="AA4218" t="str">
        <f>IFERROR(VLOOKUP(ROWS($AA$2:AA4218),K4218:$M$6000,3,0),"")</f>
        <v/>
      </c>
    </row>
    <row r="4219" spans="11:27" customFormat="1">
      <c r="K4219">
        <f>IF(ISNUMBER(SEARCH($A$3,L4219)),MAX($K$1:K4218)+1,0)</f>
        <v>0</v>
      </c>
      <c r="Z4219" s="32" t="str">
        <f>IFERROR(VLOOKUP(ROWS($Z$2:Z4219),K4219:$L$6000,2,0),"")</f>
        <v/>
      </c>
      <c r="AA4219" t="str">
        <f>IFERROR(VLOOKUP(ROWS($AA$2:AA4219),K4219:$M$6000,3,0),"")</f>
        <v/>
      </c>
    </row>
    <row r="4220" spans="11:27" customFormat="1">
      <c r="K4220">
        <f>IF(ISNUMBER(SEARCH($A$3,L4220)),MAX($K$1:K4219)+1,0)</f>
        <v>0</v>
      </c>
      <c r="Z4220" s="32" t="str">
        <f>IFERROR(VLOOKUP(ROWS($Z$2:Z4220),K4220:$L$6000,2,0),"")</f>
        <v/>
      </c>
      <c r="AA4220" t="str">
        <f>IFERROR(VLOOKUP(ROWS($AA$2:AA4220),K4220:$M$6000,3,0),"")</f>
        <v/>
      </c>
    </row>
    <row r="4221" spans="11:27" customFormat="1">
      <c r="K4221">
        <f>IF(ISNUMBER(SEARCH($A$3,L4221)),MAX($K$1:K4220)+1,0)</f>
        <v>0</v>
      </c>
      <c r="Z4221" s="32" t="str">
        <f>IFERROR(VLOOKUP(ROWS($Z$2:Z4221),K4221:$L$6000,2,0),"")</f>
        <v/>
      </c>
      <c r="AA4221" t="str">
        <f>IFERROR(VLOOKUP(ROWS($AA$2:AA4221),K4221:$M$6000,3,0),"")</f>
        <v/>
      </c>
    </row>
    <row r="4222" spans="11:27" customFormat="1">
      <c r="K4222">
        <f>IF(ISNUMBER(SEARCH($A$3,L4222)),MAX($K$1:K4221)+1,0)</f>
        <v>0</v>
      </c>
      <c r="Z4222" s="32" t="str">
        <f>IFERROR(VLOOKUP(ROWS($Z$2:Z4222),K4222:$L$6000,2,0),"")</f>
        <v/>
      </c>
      <c r="AA4222" t="str">
        <f>IFERROR(VLOOKUP(ROWS($AA$2:AA4222),K4222:$M$6000,3,0),"")</f>
        <v/>
      </c>
    </row>
    <row r="4223" spans="11:27" customFormat="1">
      <c r="K4223">
        <f>IF(ISNUMBER(SEARCH($A$3,L4223)),MAX($K$1:K4222)+1,0)</f>
        <v>0</v>
      </c>
      <c r="Z4223" s="32" t="str">
        <f>IFERROR(VLOOKUP(ROWS($Z$2:Z4223),K4223:$L$6000,2,0),"")</f>
        <v/>
      </c>
      <c r="AA4223" t="str">
        <f>IFERROR(VLOOKUP(ROWS($AA$2:AA4223),K4223:$M$6000,3,0),"")</f>
        <v/>
      </c>
    </row>
    <row r="4224" spans="11:27" customFormat="1">
      <c r="K4224">
        <f>IF(ISNUMBER(SEARCH($A$3,L4224)),MAX($K$1:K4223)+1,0)</f>
        <v>0</v>
      </c>
      <c r="Z4224" s="32" t="str">
        <f>IFERROR(VLOOKUP(ROWS($Z$2:Z4224),K4224:$L$6000,2,0),"")</f>
        <v/>
      </c>
      <c r="AA4224" t="str">
        <f>IFERROR(VLOOKUP(ROWS($AA$2:AA4224),K4224:$M$6000,3,0),"")</f>
        <v/>
      </c>
    </row>
    <row r="4225" spans="11:27" customFormat="1">
      <c r="K4225">
        <f>IF(ISNUMBER(SEARCH($A$3,L4225)),MAX($K$1:K4224)+1,0)</f>
        <v>0</v>
      </c>
      <c r="Z4225" s="32" t="str">
        <f>IFERROR(VLOOKUP(ROWS($Z$2:Z4225),K4225:$L$6000,2,0),"")</f>
        <v/>
      </c>
      <c r="AA4225" t="str">
        <f>IFERROR(VLOOKUP(ROWS($AA$2:AA4225),K4225:$M$6000,3,0),"")</f>
        <v/>
      </c>
    </row>
    <row r="4226" spans="11:27" customFormat="1">
      <c r="K4226">
        <f>IF(ISNUMBER(SEARCH($A$3,L4226)),MAX($K$1:K4225)+1,0)</f>
        <v>0</v>
      </c>
      <c r="Z4226" s="32" t="str">
        <f>IFERROR(VLOOKUP(ROWS($Z$2:Z4226),K4226:$L$6000,2,0),"")</f>
        <v/>
      </c>
      <c r="AA4226" t="str">
        <f>IFERROR(VLOOKUP(ROWS($AA$2:AA4226),K4226:$M$6000,3,0),"")</f>
        <v/>
      </c>
    </row>
    <row r="4227" spans="11:27" customFormat="1">
      <c r="K4227">
        <f>IF(ISNUMBER(SEARCH($A$3,L4227)),MAX($K$1:K4226)+1,0)</f>
        <v>0</v>
      </c>
      <c r="Z4227" s="32" t="str">
        <f>IFERROR(VLOOKUP(ROWS($Z$2:Z4227),K4227:$L$6000,2,0),"")</f>
        <v/>
      </c>
      <c r="AA4227" t="str">
        <f>IFERROR(VLOOKUP(ROWS($AA$2:AA4227),K4227:$M$6000,3,0),"")</f>
        <v/>
      </c>
    </row>
    <row r="4228" spans="11:27" customFormat="1">
      <c r="K4228">
        <f>IF(ISNUMBER(SEARCH($A$3,L4228)),MAX($K$1:K4227)+1,0)</f>
        <v>0</v>
      </c>
      <c r="Z4228" s="32" t="str">
        <f>IFERROR(VLOOKUP(ROWS($Z$2:Z4228),K4228:$L$6000,2,0),"")</f>
        <v/>
      </c>
      <c r="AA4228" t="str">
        <f>IFERROR(VLOOKUP(ROWS($AA$2:AA4228),K4228:$M$6000,3,0),"")</f>
        <v/>
      </c>
    </row>
    <row r="4229" spans="11:27" customFormat="1">
      <c r="K4229">
        <f>IF(ISNUMBER(SEARCH($A$3,L4229)),MAX($K$1:K4228)+1,0)</f>
        <v>0</v>
      </c>
      <c r="Z4229" s="32" t="str">
        <f>IFERROR(VLOOKUP(ROWS($Z$2:Z4229),K4229:$L$6000,2,0),"")</f>
        <v/>
      </c>
      <c r="AA4229" t="str">
        <f>IFERROR(VLOOKUP(ROWS($AA$2:AA4229),K4229:$M$6000,3,0),"")</f>
        <v/>
      </c>
    </row>
    <row r="4230" spans="11:27" customFormat="1">
      <c r="K4230">
        <f>IF(ISNUMBER(SEARCH($A$3,L4230)),MAX($K$1:K4229)+1,0)</f>
        <v>0</v>
      </c>
      <c r="Z4230" s="32" t="str">
        <f>IFERROR(VLOOKUP(ROWS($Z$2:Z4230),K4230:$L$6000,2,0),"")</f>
        <v/>
      </c>
      <c r="AA4230" t="str">
        <f>IFERROR(VLOOKUP(ROWS($AA$2:AA4230),K4230:$M$6000,3,0),"")</f>
        <v/>
      </c>
    </row>
    <row r="4231" spans="11:27" customFormat="1">
      <c r="K4231">
        <f>IF(ISNUMBER(SEARCH($A$3,L4231)),MAX($K$1:K4230)+1,0)</f>
        <v>0</v>
      </c>
      <c r="Z4231" s="32" t="str">
        <f>IFERROR(VLOOKUP(ROWS($Z$2:Z4231),K4231:$L$6000,2,0),"")</f>
        <v/>
      </c>
      <c r="AA4231" t="str">
        <f>IFERROR(VLOOKUP(ROWS($AA$2:AA4231),K4231:$M$6000,3,0),"")</f>
        <v/>
      </c>
    </row>
    <row r="4232" spans="11:27" customFormat="1">
      <c r="K4232">
        <f>IF(ISNUMBER(SEARCH($A$3,L4232)),MAX($K$1:K4231)+1,0)</f>
        <v>0</v>
      </c>
      <c r="Z4232" s="32" t="str">
        <f>IFERROR(VLOOKUP(ROWS($Z$2:Z4232),K4232:$L$6000,2,0),"")</f>
        <v/>
      </c>
      <c r="AA4232" t="str">
        <f>IFERROR(VLOOKUP(ROWS($AA$2:AA4232),K4232:$M$6000,3,0),"")</f>
        <v/>
      </c>
    </row>
    <row r="4233" spans="11:27" customFormat="1">
      <c r="K4233">
        <f>IF(ISNUMBER(SEARCH($A$3,L4233)),MAX($K$1:K4232)+1,0)</f>
        <v>0</v>
      </c>
      <c r="Z4233" s="32" t="str">
        <f>IFERROR(VLOOKUP(ROWS($Z$2:Z4233),K4233:$L$6000,2,0),"")</f>
        <v/>
      </c>
      <c r="AA4233" t="str">
        <f>IFERROR(VLOOKUP(ROWS($AA$2:AA4233),K4233:$M$6000,3,0),"")</f>
        <v/>
      </c>
    </row>
    <row r="4234" spans="11:27" customFormat="1">
      <c r="K4234">
        <f>IF(ISNUMBER(SEARCH($A$3,L4234)),MAX($K$1:K4233)+1,0)</f>
        <v>0</v>
      </c>
      <c r="Z4234" s="32" t="str">
        <f>IFERROR(VLOOKUP(ROWS($Z$2:Z4234),K4234:$L$6000,2,0),"")</f>
        <v/>
      </c>
      <c r="AA4234" t="str">
        <f>IFERROR(VLOOKUP(ROWS($AA$2:AA4234),K4234:$M$6000,3,0),"")</f>
        <v/>
      </c>
    </row>
    <row r="4235" spans="11:27" customFormat="1">
      <c r="K4235">
        <f>IF(ISNUMBER(SEARCH($A$3,L4235)),MAX($K$1:K4234)+1,0)</f>
        <v>0</v>
      </c>
      <c r="Z4235" s="32" t="str">
        <f>IFERROR(VLOOKUP(ROWS($Z$2:Z4235),K4235:$L$6000,2,0),"")</f>
        <v/>
      </c>
      <c r="AA4235" t="str">
        <f>IFERROR(VLOOKUP(ROWS($AA$2:AA4235),K4235:$M$6000,3,0),"")</f>
        <v/>
      </c>
    </row>
    <row r="4236" spans="11:27" customFormat="1">
      <c r="K4236">
        <f>IF(ISNUMBER(SEARCH($A$3,L4236)),MAX($K$1:K4235)+1,0)</f>
        <v>0</v>
      </c>
      <c r="Z4236" s="32" t="str">
        <f>IFERROR(VLOOKUP(ROWS($Z$2:Z4236),K4236:$L$6000,2,0),"")</f>
        <v/>
      </c>
      <c r="AA4236" t="str">
        <f>IFERROR(VLOOKUP(ROWS($AA$2:AA4236),K4236:$M$6000,3,0),"")</f>
        <v/>
      </c>
    </row>
    <row r="4237" spans="11:27" customFormat="1">
      <c r="K4237">
        <f>IF(ISNUMBER(SEARCH($A$3,L4237)),MAX($K$1:K4236)+1,0)</f>
        <v>0</v>
      </c>
      <c r="Z4237" s="32" t="str">
        <f>IFERROR(VLOOKUP(ROWS($Z$2:Z4237),K4237:$L$6000,2,0),"")</f>
        <v/>
      </c>
      <c r="AA4237" t="str">
        <f>IFERROR(VLOOKUP(ROWS($AA$2:AA4237),K4237:$M$6000,3,0),"")</f>
        <v/>
      </c>
    </row>
    <row r="4238" spans="11:27" customFormat="1">
      <c r="K4238">
        <f>IF(ISNUMBER(SEARCH($A$3,L4238)),MAX($K$1:K4237)+1,0)</f>
        <v>0</v>
      </c>
      <c r="Z4238" s="32" t="str">
        <f>IFERROR(VLOOKUP(ROWS($Z$2:Z4238),K4238:$L$6000,2,0),"")</f>
        <v/>
      </c>
      <c r="AA4238" t="str">
        <f>IFERROR(VLOOKUP(ROWS($AA$2:AA4238),K4238:$M$6000,3,0),"")</f>
        <v/>
      </c>
    </row>
    <row r="4239" spans="11:27" customFormat="1">
      <c r="K4239">
        <f>IF(ISNUMBER(SEARCH($A$3,L4239)),MAX($K$1:K4238)+1,0)</f>
        <v>0</v>
      </c>
      <c r="Z4239" s="32" t="str">
        <f>IFERROR(VLOOKUP(ROWS($Z$2:Z4239),K4239:$L$6000,2,0),"")</f>
        <v/>
      </c>
      <c r="AA4239" t="str">
        <f>IFERROR(VLOOKUP(ROWS($AA$2:AA4239),K4239:$M$6000,3,0),"")</f>
        <v/>
      </c>
    </row>
    <row r="4240" spans="11:27" customFormat="1">
      <c r="K4240">
        <f>IF(ISNUMBER(SEARCH($A$3,L4240)),MAX($K$1:K4239)+1,0)</f>
        <v>0</v>
      </c>
      <c r="Z4240" s="32" t="str">
        <f>IFERROR(VLOOKUP(ROWS($Z$2:Z4240),K4240:$L$6000,2,0),"")</f>
        <v/>
      </c>
      <c r="AA4240" t="str">
        <f>IFERROR(VLOOKUP(ROWS($AA$2:AA4240),K4240:$M$6000,3,0),"")</f>
        <v/>
      </c>
    </row>
    <row r="4241" spans="11:27" customFormat="1">
      <c r="K4241">
        <f>IF(ISNUMBER(SEARCH($A$3,L4241)),MAX($K$1:K4240)+1,0)</f>
        <v>0</v>
      </c>
      <c r="Z4241" s="32" t="str">
        <f>IFERROR(VLOOKUP(ROWS($Z$2:Z4241),K4241:$L$6000,2,0),"")</f>
        <v/>
      </c>
      <c r="AA4241" t="str">
        <f>IFERROR(VLOOKUP(ROWS($AA$2:AA4241),K4241:$M$6000,3,0),"")</f>
        <v/>
      </c>
    </row>
    <row r="4242" spans="11:27" customFormat="1">
      <c r="K4242">
        <f>IF(ISNUMBER(SEARCH($A$3,L4242)),MAX($K$1:K4241)+1,0)</f>
        <v>0</v>
      </c>
      <c r="Z4242" s="32" t="str">
        <f>IFERROR(VLOOKUP(ROWS($Z$2:Z4242),K4242:$L$6000,2,0),"")</f>
        <v/>
      </c>
      <c r="AA4242" t="str">
        <f>IFERROR(VLOOKUP(ROWS($AA$2:AA4242),K4242:$M$6000,3,0),"")</f>
        <v/>
      </c>
    </row>
    <row r="4243" spans="11:27" customFormat="1">
      <c r="K4243">
        <f>IF(ISNUMBER(SEARCH($A$3,L4243)),MAX($K$1:K4242)+1,0)</f>
        <v>0</v>
      </c>
      <c r="Z4243" s="32" t="str">
        <f>IFERROR(VLOOKUP(ROWS($Z$2:Z4243),K4243:$L$6000,2,0),"")</f>
        <v/>
      </c>
      <c r="AA4243" t="str">
        <f>IFERROR(VLOOKUP(ROWS($AA$2:AA4243),K4243:$M$6000,3,0),"")</f>
        <v/>
      </c>
    </row>
    <row r="4244" spans="11:27" customFormat="1">
      <c r="K4244">
        <f>IF(ISNUMBER(SEARCH($A$3,L4244)),MAX($K$1:K4243)+1,0)</f>
        <v>0</v>
      </c>
      <c r="Z4244" s="32" t="str">
        <f>IFERROR(VLOOKUP(ROWS($Z$2:Z4244),K4244:$L$6000,2,0),"")</f>
        <v/>
      </c>
      <c r="AA4244" t="str">
        <f>IFERROR(VLOOKUP(ROWS($AA$2:AA4244),K4244:$M$6000,3,0),"")</f>
        <v/>
      </c>
    </row>
    <row r="4245" spans="11:27" customFormat="1">
      <c r="K4245">
        <f>IF(ISNUMBER(SEARCH($A$3,L4245)),MAX($K$1:K4244)+1,0)</f>
        <v>0</v>
      </c>
      <c r="Z4245" s="32" t="str">
        <f>IFERROR(VLOOKUP(ROWS($Z$2:Z4245),K4245:$L$6000,2,0),"")</f>
        <v/>
      </c>
      <c r="AA4245" t="str">
        <f>IFERROR(VLOOKUP(ROWS($AA$2:AA4245),K4245:$M$6000,3,0),"")</f>
        <v/>
      </c>
    </row>
    <row r="4246" spans="11:27" customFormat="1">
      <c r="K4246">
        <f>IF(ISNUMBER(SEARCH($A$3,L4246)),MAX($K$1:K4245)+1,0)</f>
        <v>0</v>
      </c>
      <c r="Z4246" s="32" t="str">
        <f>IFERROR(VLOOKUP(ROWS($Z$2:Z4246),K4246:$L$6000,2,0),"")</f>
        <v/>
      </c>
      <c r="AA4246" t="str">
        <f>IFERROR(VLOOKUP(ROWS($AA$2:AA4246),K4246:$M$6000,3,0),"")</f>
        <v/>
      </c>
    </row>
    <row r="4247" spans="11:27" customFormat="1">
      <c r="K4247">
        <f>IF(ISNUMBER(SEARCH($A$3,L4247)),MAX($K$1:K4246)+1,0)</f>
        <v>0</v>
      </c>
      <c r="Z4247" s="32" t="str">
        <f>IFERROR(VLOOKUP(ROWS($Z$2:Z4247),K4247:$L$6000,2,0),"")</f>
        <v/>
      </c>
      <c r="AA4247" t="str">
        <f>IFERROR(VLOOKUP(ROWS($AA$2:AA4247),K4247:$M$6000,3,0),"")</f>
        <v/>
      </c>
    </row>
    <row r="4248" spans="11:27" customFormat="1">
      <c r="K4248">
        <f>IF(ISNUMBER(SEARCH($A$3,L4248)),MAX($K$1:K4247)+1,0)</f>
        <v>0</v>
      </c>
      <c r="Z4248" s="32" t="str">
        <f>IFERROR(VLOOKUP(ROWS($Z$2:Z4248),K4248:$L$6000,2,0),"")</f>
        <v/>
      </c>
      <c r="AA4248" t="str">
        <f>IFERROR(VLOOKUP(ROWS($AA$2:AA4248),K4248:$M$6000,3,0),"")</f>
        <v/>
      </c>
    </row>
    <row r="4249" spans="11:27" customFormat="1">
      <c r="K4249">
        <f>IF(ISNUMBER(SEARCH($A$3,L4249)),MAX($K$1:K4248)+1,0)</f>
        <v>0</v>
      </c>
      <c r="Z4249" s="32" t="str">
        <f>IFERROR(VLOOKUP(ROWS($Z$2:Z4249),K4249:$L$6000,2,0),"")</f>
        <v/>
      </c>
      <c r="AA4249" t="str">
        <f>IFERROR(VLOOKUP(ROWS($AA$2:AA4249),K4249:$M$6000,3,0),"")</f>
        <v/>
      </c>
    </row>
    <row r="4250" spans="11:27" customFormat="1">
      <c r="K4250">
        <f>IF(ISNUMBER(SEARCH($A$3,L4250)),MAX($K$1:K4249)+1,0)</f>
        <v>0</v>
      </c>
      <c r="Z4250" s="32" t="str">
        <f>IFERROR(VLOOKUP(ROWS($Z$2:Z4250),K4250:$L$6000,2,0),"")</f>
        <v/>
      </c>
      <c r="AA4250" t="str">
        <f>IFERROR(VLOOKUP(ROWS($AA$2:AA4250),K4250:$M$6000,3,0),"")</f>
        <v/>
      </c>
    </row>
    <row r="4251" spans="11:27" customFormat="1">
      <c r="K4251">
        <f>IF(ISNUMBER(SEARCH($A$3,L4251)),MAX($K$1:K4250)+1,0)</f>
        <v>0</v>
      </c>
      <c r="Z4251" s="32" t="str">
        <f>IFERROR(VLOOKUP(ROWS($Z$2:Z4251),K4251:$L$6000,2,0),"")</f>
        <v/>
      </c>
      <c r="AA4251" t="str">
        <f>IFERROR(VLOOKUP(ROWS($AA$2:AA4251),K4251:$M$6000,3,0),"")</f>
        <v/>
      </c>
    </row>
    <row r="4252" spans="11:27" customFormat="1">
      <c r="K4252">
        <f>IF(ISNUMBER(SEARCH($A$3,L4252)),MAX($K$1:K4251)+1,0)</f>
        <v>0</v>
      </c>
      <c r="Z4252" s="32" t="str">
        <f>IFERROR(VLOOKUP(ROWS($Z$2:Z4252),K4252:$L$6000,2,0),"")</f>
        <v/>
      </c>
      <c r="AA4252" t="str">
        <f>IFERROR(VLOOKUP(ROWS($AA$2:AA4252),K4252:$M$6000,3,0),"")</f>
        <v/>
      </c>
    </row>
    <row r="4253" spans="11:27" customFormat="1">
      <c r="K4253">
        <f>IF(ISNUMBER(SEARCH($A$3,L4253)),MAX($K$1:K4252)+1,0)</f>
        <v>0</v>
      </c>
      <c r="Z4253" s="32" t="str">
        <f>IFERROR(VLOOKUP(ROWS($Z$2:Z4253),K4253:$L$6000,2,0),"")</f>
        <v/>
      </c>
      <c r="AA4253" t="str">
        <f>IFERROR(VLOOKUP(ROWS($AA$2:AA4253),K4253:$M$6000,3,0),"")</f>
        <v/>
      </c>
    </row>
    <row r="4254" spans="11:27" customFormat="1">
      <c r="K4254">
        <f>IF(ISNUMBER(SEARCH($A$3,L4254)),MAX($K$1:K4253)+1,0)</f>
        <v>0</v>
      </c>
      <c r="Z4254" s="32" t="str">
        <f>IFERROR(VLOOKUP(ROWS($Z$2:Z4254),K4254:$L$6000,2,0),"")</f>
        <v/>
      </c>
      <c r="AA4254" t="str">
        <f>IFERROR(VLOOKUP(ROWS($AA$2:AA4254),K4254:$M$6000,3,0),"")</f>
        <v/>
      </c>
    </row>
    <row r="4255" spans="11:27" customFormat="1">
      <c r="K4255">
        <f>IF(ISNUMBER(SEARCH($A$3,L4255)),MAX($K$1:K4254)+1,0)</f>
        <v>0</v>
      </c>
      <c r="Z4255" s="32" t="str">
        <f>IFERROR(VLOOKUP(ROWS($Z$2:Z4255),K4255:$L$6000,2,0),"")</f>
        <v/>
      </c>
      <c r="AA4255" t="str">
        <f>IFERROR(VLOOKUP(ROWS($AA$2:AA4255),K4255:$M$6000,3,0),"")</f>
        <v/>
      </c>
    </row>
    <row r="4256" spans="11:27" customFormat="1">
      <c r="K4256">
        <f>IF(ISNUMBER(SEARCH($A$3,L4256)),MAX($K$1:K4255)+1,0)</f>
        <v>0</v>
      </c>
      <c r="Z4256" s="32" t="str">
        <f>IFERROR(VLOOKUP(ROWS($Z$2:Z4256),K4256:$L$6000,2,0),"")</f>
        <v/>
      </c>
      <c r="AA4256" t="str">
        <f>IFERROR(VLOOKUP(ROWS($AA$2:AA4256),K4256:$M$6000,3,0),"")</f>
        <v/>
      </c>
    </row>
    <row r="4257" spans="11:27" customFormat="1">
      <c r="K4257">
        <f>IF(ISNUMBER(SEARCH($A$3,L4257)),MAX($K$1:K4256)+1,0)</f>
        <v>0</v>
      </c>
      <c r="Z4257" s="32" t="str">
        <f>IFERROR(VLOOKUP(ROWS($Z$2:Z4257),K4257:$L$6000,2,0),"")</f>
        <v/>
      </c>
      <c r="AA4257" t="str">
        <f>IFERROR(VLOOKUP(ROWS($AA$2:AA4257),K4257:$M$6000,3,0),"")</f>
        <v/>
      </c>
    </row>
    <row r="4258" spans="11:27" customFormat="1">
      <c r="K4258">
        <f>IF(ISNUMBER(SEARCH($A$3,L4258)),MAX($K$1:K4257)+1,0)</f>
        <v>0</v>
      </c>
      <c r="Z4258" s="32" t="str">
        <f>IFERROR(VLOOKUP(ROWS($Z$2:Z4258),K4258:$L$6000,2,0),"")</f>
        <v/>
      </c>
      <c r="AA4258" t="str">
        <f>IFERROR(VLOOKUP(ROWS($AA$2:AA4258),K4258:$M$6000,3,0),"")</f>
        <v/>
      </c>
    </row>
    <row r="4259" spans="11:27" customFormat="1">
      <c r="K4259">
        <f>IF(ISNUMBER(SEARCH($A$3,L4259)),MAX($K$1:K4258)+1,0)</f>
        <v>0</v>
      </c>
      <c r="Z4259" s="32" t="str">
        <f>IFERROR(VLOOKUP(ROWS($Z$2:Z4259),K4259:$L$6000,2,0),"")</f>
        <v/>
      </c>
      <c r="AA4259" t="str">
        <f>IFERROR(VLOOKUP(ROWS($AA$2:AA4259),K4259:$M$6000,3,0),"")</f>
        <v/>
      </c>
    </row>
    <row r="4260" spans="11:27" customFormat="1">
      <c r="K4260">
        <f>IF(ISNUMBER(SEARCH($A$3,L4260)),MAX($K$1:K4259)+1,0)</f>
        <v>0</v>
      </c>
      <c r="Z4260" s="32" t="str">
        <f>IFERROR(VLOOKUP(ROWS($Z$2:Z4260),K4260:$L$6000,2,0),"")</f>
        <v/>
      </c>
      <c r="AA4260" t="str">
        <f>IFERROR(VLOOKUP(ROWS($AA$2:AA4260),K4260:$M$6000,3,0),"")</f>
        <v/>
      </c>
    </row>
    <row r="4261" spans="11:27" customFormat="1">
      <c r="K4261">
        <f>IF(ISNUMBER(SEARCH($A$3,L4261)),MAX($K$1:K4260)+1,0)</f>
        <v>0</v>
      </c>
      <c r="Z4261" s="32" t="str">
        <f>IFERROR(VLOOKUP(ROWS($Z$2:Z4261),K4261:$L$6000,2,0),"")</f>
        <v/>
      </c>
      <c r="AA4261" t="str">
        <f>IFERROR(VLOOKUP(ROWS($AA$2:AA4261),K4261:$M$6000,3,0),"")</f>
        <v/>
      </c>
    </row>
    <row r="4262" spans="11:27" customFormat="1">
      <c r="K4262">
        <f>IF(ISNUMBER(SEARCH($A$3,L4262)),MAX($K$1:K4261)+1,0)</f>
        <v>0</v>
      </c>
      <c r="Z4262" s="32" t="str">
        <f>IFERROR(VLOOKUP(ROWS($Z$2:Z4262),K4262:$L$6000,2,0),"")</f>
        <v/>
      </c>
      <c r="AA4262" t="str">
        <f>IFERROR(VLOOKUP(ROWS($AA$2:AA4262),K4262:$M$6000,3,0),"")</f>
        <v/>
      </c>
    </row>
    <row r="4263" spans="11:27" customFormat="1">
      <c r="K4263">
        <f>IF(ISNUMBER(SEARCH($A$3,L4263)),MAX($K$1:K4262)+1,0)</f>
        <v>0</v>
      </c>
      <c r="Z4263" s="32" t="str">
        <f>IFERROR(VLOOKUP(ROWS($Z$2:Z4263),K4263:$L$6000,2,0),"")</f>
        <v/>
      </c>
      <c r="AA4263" t="str">
        <f>IFERROR(VLOOKUP(ROWS($AA$2:AA4263),K4263:$M$6000,3,0),"")</f>
        <v/>
      </c>
    </row>
    <row r="4264" spans="11:27" customFormat="1">
      <c r="K4264">
        <f>IF(ISNUMBER(SEARCH($A$3,L4264)),MAX($K$1:K4263)+1,0)</f>
        <v>0</v>
      </c>
      <c r="Z4264" s="32" t="str">
        <f>IFERROR(VLOOKUP(ROWS($Z$2:Z4264),K4264:$L$6000,2,0),"")</f>
        <v/>
      </c>
      <c r="AA4264" t="str">
        <f>IFERROR(VLOOKUP(ROWS($AA$2:AA4264),K4264:$M$6000,3,0),"")</f>
        <v/>
      </c>
    </row>
    <row r="4265" spans="11:27" customFormat="1">
      <c r="K4265">
        <f>IF(ISNUMBER(SEARCH($A$3,L4265)),MAX($K$1:K4264)+1,0)</f>
        <v>0</v>
      </c>
      <c r="Z4265" s="32" t="str">
        <f>IFERROR(VLOOKUP(ROWS($Z$2:Z4265),K4265:$L$6000,2,0),"")</f>
        <v/>
      </c>
      <c r="AA4265" t="str">
        <f>IFERROR(VLOOKUP(ROWS($AA$2:AA4265),K4265:$M$6000,3,0),"")</f>
        <v/>
      </c>
    </row>
    <row r="4266" spans="11:27" customFormat="1">
      <c r="K4266">
        <f>IF(ISNUMBER(SEARCH($A$3,L4266)),MAX($K$1:K4265)+1,0)</f>
        <v>0</v>
      </c>
      <c r="Z4266" s="32" t="str">
        <f>IFERROR(VLOOKUP(ROWS($Z$2:Z4266),K4266:$L$6000,2,0),"")</f>
        <v/>
      </c>
      <c r="AA4266" t="str">
        <f>IFERROR(VLOOKUP(ROWS($AA$2:AA4266),K4266:$M$6000,3,0),"")</f>
        <v/>
      </c>
    </row>
    <row r="4267" spans="11:27" customFormat="1">
      <c r="K4267">
        <f>IF(ISNUMBER(SEARCH($A$3,L4267)),MAX($K$1:K4266)+1,0)</f>
        <v>0</v>
      </c>
      <c r="Z4267" s="32" t="str">
        <f>IFERROR(VLOOKUP(ROWS($Z$2:Z4267),K4267:$L$6000,2,0),"")</f>
        <v/>
      </c>
      <c r="AA4267" t="str">
        <f>IFERROR(VLOOKUP(ROWS($AA$2:AA4267),K4267:$M$6000,3,0),"")</f>
        <v/>
      </c>
    </row>
    <row r="4268" spans="11:27" customFormat="1">
      <c r="K4268">
        <f>IF(ISNUMBER(SEARCH($A$3,L4268)),MAX($K$1:K4267)+1,0)</f>
        <v>0</v>
      </c>
      <c r="Z4268" s="32" t="str">
        <f>IFERROR(VLOOKUP(ROWS($Z$2:Z4268),K4268:$L$6000,2,0),"")</f>
        <v/>
      </c>
      <c r="AA4268" t="str">
        <f>IFERROR(VLOOKUP(ROWS($AA$2:AA4268),K4268:$M$6000,3,0),"")</f>
        <v/>
      </c>
    </row>
    <row r="4269" spans="11:27" customFormat="1">
      <c r="K4269">
        <f>IF(ISNUMBER(SEARCH($A$3,L4269)),MAX($K$1:K4268)+1,0)</f>
        <v>0</v>
      </c>
      <c r="Z4269" s="32" t="str">
        <f>IFERROR(VLOOKUP(ROWS($Z$2:Z4269),K4269:$L$6000,2,0),"")</f>
        <v/>
      </c>
      <c r="AA4269" t="str">
        <f>IFERROR(VLOOKUP(ROWS($AA$2:AA4269),K4269:$M$6000,3,0),"")</f>
        <v/>
      </c>
    </row>
    <row r="4270" spans="11:27" customFormat="1">
      <c r="K4270">
        <f>IF(ISNUMBER(SEARCH($A$3,L4270)),MAX($K$1:K4269)+1,0)</f>
        <v>0</v>
      </c>
      <c r="Z4270" s="32" t="str">
        <f>IFERROR(VLOOKUP(ROWS($Z$2:Z4270),K4270:$L$6000,2,0),"")</f>
        <v/>
      </c>
      <c r="AA4270" t="str">
        <f>IFERROR(VLOOKUP(ROWS($AA$2:AA4270),K4270:$M$6000,3,0),"")</f>
        <v/>
      </c>
    </row>
    <row r="4271" spans="11:27" customFormat="1">
      <c r="K4271">
        <f>IF(ISNUMBER(SEARCH($A$3,L4271)),MAX($K$1:K4270)+1,0)</f>
        <v>0</v>
      </c>
      <c r="Z4271" s="32" t="str">
        <f>IFERROR(VLOOKUP(ROWS($Z$2:Z4271),K4271:$L$6000,2,0),"")</f>
        <v/>
      </c>
      <c r="AA4271" t="str">
        <f>IFERROR(VLOOKUP(ROWS($AA$2:AA4271),K4271:$M$6000,3,0),"")</f>
        <v/>
      </c>
    </row>
    <row r="4272" spans="11:27" customFormat="1">
      <c r="K4272">
        <f>IF(ISNUMBER(SEARCH($A$3,L4272)),MAX($K$1:K4271)+1,0)</f>
        <v>0</v>
      </c>
      <c r="Z4272" s="32" t="str">
        <f>IFERROR(VLOOKUP(ROWS($Z$2:Z4272),K4272:$L$6000,2,0),"")</f>
        <v/>
      </c>
      <c r="AA4272" t="str">
        <f>IFERROR(VLOOKUP(ROWS($AA$2:AA4272),K4272:$M$6000,3,0),"")</f>
        <v/>
      </c>
    </row>
    <row r="4273" spans="11:27" customFormat="1">
      <c r="K4273">
        <f>IF(ISNUMBER(SEARCH($A$3,L4273)),MAX($K$1:K4272)+1,0)</f>
        <v>0</v>
      </c>
      <c r="Z4273" s="32" t="str">
        <f>IFERROR(VLOOKUP(ROWS($Z$2:Z4273),K4273:$L$6000,2,0),"")</f>
        <v/>
      </c>
      <c r="AA4273" t="str">
        <f>IFERROR(VLOOKUP(ROWS($AA$2:AA4273),K4273:$M$6000,3,0),"")</f>
        <v/>
      </c>
    </row>
    <row r="4274" spans="11:27" customFormat="1">
      <c r="K4274">
        <f>IF(ISNUMBER(SEARCH($A$3,L4274)),MAX($K$1:K4273)+1,0)</f>
        <v>0</v>
      </c>
      <c r="Z4274" s="32" t="str">
        <f>IFERROR(VLOOKUP(ROWS($Z$2:Z4274),K4274:$L$6000,2,0),"")</f>
        <v/>
      </c>
      <c r="AA4274" t="str">
        <f>IFERROR(VLOOKUP(ROWS($AA$2:AA4274),K4274:$M$6000,3,0),"")</f>
        <v/>
      </c>
    </row>
    <row r="4275" spans="11:27" customFormat="1">
      <c r="K4275">
        <f>IF(ISNUMBER(SEARCH($A$3,L4275)),MAX($K$1:K4274)+1,0)</f>
        <v>0</v>
      </c>
      <c r="Z4275" s="32" t="str">
        <f>IFERROR(VLOOKUP(ROWS($Z$2:Z4275),K4275:$L$6000,2,0),"")</f>
        <v/>
      </c>
      <c r="AA4275" t="str">
        <f>IFERROR(VLOOKUP(ROWS($AA$2:AA4275),K4275:$M$6000,3,0),"")</f>
        <v/>
      </c>
    </row>
    <row r="4276" spans="11:27" customFormat="1">
      <c r="K4276">
        <f>IF(ISNUMBER(SEARCH($A$3,L4276)),MAX($K$1:K4275)+1,0)</f>
        <v>0</v>
      </c>
      <c r="Z4276" s="32" t="str">
        <f>IFERROR(VLOOKUP(ROWS($Z$2:Z4276),K4276:$L$6000,2,0),"")</f>
        <v/>
      </c>
      <c r="AA4276" t="str">
        <f>IFERROR(VLOOKUP(ROWS($AA$2:AA4276),K4276:$M$6000,3,0),"")</f>
        <v/>
      </c>
    </row>
    <row r="4277" spans="11:27" customFormat="1">
      <c r="K4277">
        <f>IF(ISNUMBER(SEARCH($A$3,L4277)),MAX($K$1:K4276)+1,0)</f>
        <v>0</v>
      </c>
      <c r="Z4277" s="32" t="str">
        <f>IFERROR(VLOOKUP(ROWS($Z$2:Z4277),K4277:$L$6000,2,0),"")</f>
        <v/>
      </c>
      <c r="AA4277" t="str">
        <f>IFERROR(VLOOKUP(ROWS($AA$2:AA4277),K4277:$M$6000,3,0),"")</f>
        <v/>
      </c>
    </row>
    <row r="4278" spans="11:27" customFormat="1">
      <c r="K4278">
        <f>IF(ISNUMBER(SEARCH($A$3,L4278)),MAX($K$1:K4277)+1,0)</f>
        <v>0</v>
      </c>
      <c r="Z4278" s="32" t="str">
        <f>IFERROR(VLOOKUP(ROWS($Z$2:Z4278),K4278:$L$6000,2,0),"")</f>
        <v/>
      </c>
      <c r="AA4278" t="str">
        <f>IFERROR(VLOOKUP(ROWS($AA$2:AA4278),K4278:$M$6000,3,0),"")</f>
        <v/>
      </c>
    </row>
    <row r="4279" spans="11:27" customFormat="1">
      <c r="K4279">
        <f>IF(ISNUMBER(SEARCH($A$3,L4279)),MAX($K$1:K4278)+1,0)</f>
        <v>0</v>
      </c>
      <c r="Z4279" s="32" t="str">
        <f>IFERROR(VLOOKUP(ROWS($Z$2:Z4279),K4279:$L$6000,2,0),"")</f>
        <v/>
      </c>
      <c r="AA4279" t="str">
        <f>IFERROR(VLOOKUP(ROWS($AA$2:AA4279),K4279:$M$6000,3,0),"")</f>
        <v/>
      </c>
    </row>
    <row r="4280" spans="11:27" customFormat="1">
      <c r="K4280">
        <f>IF(ISNUMBER(SEARCH($A$3,L4280)),MAX($K$1:K4279)+1,0)</f>
        <v>0</v>
      </c>
      <c r="Z4280" s="32" t="str">
        <f>IFERROR(VLOOKUP(ROWS($Z$2:Z4280),K4280:$L$6000,2,0),"")</f>
        <v/>
      </c>
      <c r="AA4280" t="str">
        <f>IFERROR(VLOOKUP(ROWS($AA$2:AA4280),K4280:$M$6000,3,0),"")</f>
        <v/>
      </c>
    </row>
    <row r="4281" spans="11:27" customFormat="1">
      <c r="K4281">
        <f>IF(ISNUMBER(SEARCH($A$3,L4281)),MAX($K$1:K4280)+1,0)</f>
        <v>0</v>
      </c>
      <c r="Z4281" s="32" t="str">
        <f>IFERROR(VLOOKUP(ROWS($Z$2:Z4281),K4281:$L$6000,2,0),"")</f>
        <v/>
      </c>
      <c r="AA4281" t="str">
        <f>IFERROR(VLOOKUP(ROWS($AA$2:AA4281),K4281:$M$6000,3,0),"")</f>
        <v/>
      </c>
    </row>
    <row r="4282" spans="11:27" customFormat="1">
      <c r="K4282">
        <f>IF(ISNUMBER(SEARCH($A$3,L4282)),MAX($K$1:K4281)+1,0)</f>
        <v>0</v>
      </c>
      <c r="Z4282" s="32" t="str">
        <f>IFERROR(VLOOKUP(ROWS($Z$2:Z4282),K4282:$L$6000,2,0),"")</f>
        <v/>
      </c>
      <c r="AA4282" t="str">
        <f>IFERROR(VLOOKUP(ROWS($AA$2:AA4282),K4282:$M$6000,3,0),"")</f>
        <v/>
      </c>
    </row>
    <row r="4283" spans="11:27" customFormat="1">
      <c r="K4283">
        <f>IF(ISNUMBER(SEARCH($A$3,L4283)),MAX($K$1:K4282)+1,0)</f>
        <v>0</v>
      </c>
      <c r="Z4283" s="32" t="str">
        <f>IFERROR(VLOOKUP(ROWS($Z$2:Z4283),K4283:$L$6000,2,0),"")</f>
        <v/>
      </c>
      <c r="AA4283" t="str">
        <f>IFERROR(VLOOKUP(ROWS($AA$2:AA4283),K4283:$M$6000,3,0),"")</f>
        <v/>
      </c>
    </row>
    <row r="4284" spans="11:27" customFormat="1">
      <c r="K4284">
        <f>IF(ISNUMBER(SEARCH($A$3,L4284)),MAX($K$1:K4283)+1,0)</f>
        <v>0</v>
      </c>
      <c r="Z4284" s="32" t="str">
        <f>IFERROR(VLOOKUP(ROWS($Z$2:Z4284),K4284:$L$6000,2,0),"")</f>
        <v/>
      </c>
      <c r="AA4284" t="str">
        <f>IFERROR(VLOOKUP(ROWS($AA$2:AA4284),K4284:$M$6000,3,0),"")</f>
        <v/>
      </c>
    </row>
    <row r="4285" spans="11:27" customFormat="1">
      <c r="K4285">
        <f>IF(ISNUMBER(SEARCH($A$3,L4285)),MAX($K$1:K4284)+1,0)</f>
        <v>0</v>
      </c>
      <c r="Z4285" s="32" t="str">
        <f>IFERROR(VLOOKUP(ROWS($Z$2:Z4285),K4285:$L$6000,2,0),"")</f>
        <v/>
      </c>
      <c r="AA4285" t="str">
        <f>IFERROR(VLOOKUP(ROWS($AA$2:AA4285),K4285:$M$6000,3,0),"")</f>
        <v/>
      </c>
    </row>
    <row r="4286" spans="11:27" customFormat="1">
      <c r="K4286">
        <f>IF(ISNUMBER(SEARCH($A$3,L4286)),MAX($K$1:K4285)+1,0)</f>
        <v>0</v>
      </c>
      <c r="Z4286" s="32" t="str">
        <f>IFERROR(VLOOKUP(ROWS($Z$2:Z4286),K4286:$L$6000,2,0),"")</f>
        <v/>
      </c>
      <c r="AA4286" t="str">
        <f>IFERROR(VLOOKUP(ROWS($AA$2:AA4286),K4286:$M$6000,3,0),"")</f>
        <v/>
      </c>
    </row>
    <row r="4287" spans="11:27" customFormat="1">
      <c r="K4287">
        <f>IF(ISNUMBER(SEARCH($A$3,L4287)),MAX($K$1:K4286)+1,0)</f>
        <v>0</v>
      </c>
      <c r="Z4287" s="32" t="str">
        <f>IFERROR(VLOOKUP(ROWS($Z$2:Z4287),K4287:$L$6000,2,0),"")</f>
        <v/>
      </c>
      <c r="AA4287" t="str">
        <f>IFERROR(VLOOKUP(ROWS($AA$2:AA4287),K4287:$M$6000,3,0),"")</f>
        <v/>
      </c>
    </row>
    <row r="4288" spans="11:27" customFormat="1">
      <c r="K4288">
        <f>IF(ISNUMBER(SEARCH($A$3,L4288)),MAX($K$1:K4287)+1,0)</f>
        <v>0</v>
      </c>
      <c r="Z4288" s="32" t="str">
        <f>IFERROR(VLOOKUP(ROWS($Z$2:Z4288),K4288:$L$6000,2,0),"")</f>
        <v/>
      </c>
      <c r="AA4288" t="str">
        <f>IFERROR(VLOOKUP(ROWS($AA$2:AA4288),K4288:$M$6000,3,0),"")</f>
        <v/>
      </c>
    </row>
    <row r="4289" spans="11:27" customFormat="1">
      <c r="K4289">
        <f>IF(ISNUMBER(SEARCH($A$3,L4289)),MAX($K$1:K4288)+1,0)</f>
        <v>0</v>
      </c>
      <c r="Z4289" s="32" t="str">
        <f>IFERROR(VLOOKUP(ROWS($Z$2:Z4289),K4289:$L$6000,2,0),"")</f>
        <v/>
      </c>
      <c r="AA4289" t="str">
        <f>IFERROR(VLOOKUP(ROWS($AA$2:AA4289),K4289:$M$6000,3,0),"")</f>
        <v/>
      </c>
    </row>
    <row r="4290" spans="11:27" customFormat="1">
      <c r="K4290">
        <f>IF(ISNUMBER(SEARCH($A$3,L4290)),MAX($K$1:K4289)+1,0)</f>
        <v>0</v>
      </c>
      <c r="Z4290" s="32" t="str">
        <f>IFERROR(VLOOKUP(ROWS($Z$2:Z4290),K4290:$L$6000,2,0),"")</f>
        <v/>
      </c>
      <c r="AA4290" t="str">
        <f>IFERROR(VLOOKUP(ROWS($AA$2:AA4290),K4290:$M$6000,3,0),"")</f>
        <v/>
      </c>
    </row>
    <row r="4291" spans="11:27" customFormat="1">
      <c r="K4291">
        <f>IF(ISNUMBER(SEARCH($A$3,L4291)),MAX($K$1:K4290)+1,0)</f>
        <v>0</v>
      </c>
      <c r="Z4291" s="32" t="str">
        <f>IFERROR(VLOOKUP(ROWS($Z$2:Z4291),K4291:$L$6000,2,0),"")</f>
        <v/>
      </c>
      <c r="AA4291" t="str">
        <f>IFERROR(VLOOKUP(ROWS($AA$2:AA4291),K4291:$M$6000,3,0),"")</f>
        <v/>
      </c>
    </row>
    <row r="4292" spans="11:27" customFormat="1">
      <c r="K4292">
        <f>IF(ISNUMBER(SEARCH($A$3,L4292)),MAX($K$1:K4291)+1,0)</f>
        <v>0</v>
      </c>
      <c r="Z4292" s="32" t="str">
        <f>IFERROR(VLOOKUP(ROWS($Z$2:Z4292),K4292:$L$6000,2,0),"")</f>
        <v/>
      </c>
      <c r="AA4292" t="str">
        <f>IFERROR(VLOOKUP(ROWS($AA$2:AA4292),K4292:$M$6000,3,0),"")</f>
        <v/>
      </c>
    </row>
    <row r="4293" spans="11:27" customFormat="1">
      <c r="K4293">
        <f>IF(ISNUMBER(SEARCH($A$3,L4293)),MAX($K$1:K4292)+1,0)</f>
        <v>0</v>
      </c>
      <c r="Z4293" s="32" t="str">
        <f>IFERROR(VLOOKUP(ROWS($Z$2:Z4293),K4293:$L$6000,2,0),"")</f>
        <v/>
      </c>
      <c r="AA4293" t="str">
        <f>IFERROR(VLOOKUP(ROWS($AA$2:AA4293),K4293:$M$6000,3,0),"")</f>
        <v/>
      </c>
    </row>
    <row r="4294" spans="11:27" customFormat="1">
      <c r="K4294">
        <f>IF(ISNUMBER(SEARCH($A$3,L4294)),MAX($K$1:K4293)+1,0)</f>
        <v>0</v>
      </c>
      <c r="Z4294" s="32" t="str">
        <f>IFERROR(VLOOKUP(ROWS($Z$2:Z4294),K4294:$L$6000,2,0),"")</f>
        <v/>
      </c>
      <c r="AA4294" t="str">
        <f>IFERROR(VLOOKUP(ROWS($AA$2:AA4294),K4294:$M$6000,3,0),"")</f>
        <v/>
      </c>
    </row>
    <row r="4295" spans="11:27" customFormat="1">
      <c r="K4295">
        <f>IF(ISNUMBER(SEARCH($A$3,L4295)),MAX($K$1:K4294)+1,0)</f>
        <v>0</v>
      </c>
      <c r="Z4295" s="32" t="str">
        <f>IFERROR(VLOOKUP(ROWS($Z$2:Z4295),K4295:$L$6000,2,0),"")</f>
        <v/>
      </c>
      <c r="AA4295" t="str">
        <f>IFERROR(VLOOKUP(ROWS($AA$2:AA4295),K4295:$M$6000,3,0),"")</f>
        <v/>
      </c>
    </row>
    <row r="4296" spans="11:27" customFormat="1">
      <c r="K4296">
        <f>IF(ISNUMBER(SEARCH($A$3,L4296)),MAX($K$1:K4295)+1,0)</f>
        <v>0</v>
      </c>
      <c r="Z4296" s="32" t="str">
        <f>IFERROR(VLOOKUP(ROWS($Z$2:Z4296),K4296:$L$6000,2,0),"")</f>
        <v/>
      </c>
      <c r="AA4296" t="str">
        <f>IFERROR(VLOOKUP(ROWS($AA$2:AA4296),K4296:$M$6000,3,0),"")</f>
        <v/>
      </c>
    </row>
    <row r="4297" spans="11:27" customFormat="1">
      <c r="K4297">
        <f>IF(ISNUMBER(SEARCH($A$3,L4297)),MAX($K$1:K4296)+1,0)</f>
        <v>0</v>
      </c>
      <c r="Z4297" s="32" t="str">
        <f>IFERROR(VLOOKUP(ROWS($Z$2:Z4297),K4297:$L$6000,2,0),"")</f>
        <v/>
      </c>
      <c r="AA4297" t="str">
        <f>IFERROR(VLOOKUP(ROWS($AA$2:AA4297),K4297:$M$6000,3,0),"")</f>
        <v/>
      </c>
    </row>
    <row r="4298" spans="11:27" customFormat="1">
      <c r="K4298">
        <f>IF(ISNUMBER(SEARCH($A$3,L4298)),MAX($K$1:K4297)+1,0)</f>
        <v>0</v>
      </c>
      <c r="Z4298" s="32" t="str">
        <f>IFERROR(VLOOKUP(ROWS($Z$2:Z4298),K4298:$L$6000,2,0),"")</f>
        <v/>
      </c>
      <c r="AA4298" t="str">
        <f>IFERROR(VLOOKUP(ROWS($AA$2:AA4298),K4298:$M$6000,3,0),"")</f>
        <v/>
      </c>
    </row>
    <row r="4299" spans="11:27" customFormat="1">
      <c r="K4299">
        <f>IF(ISNUMBER(SEARCH($A$3,L4299)),MAX($K$1:K4298)+1,0)</f>
        <v>0</v>
      </c>
      <c r="Z4299" s="32" t="str">
        <f>IFERROR(VLOOKUP(ROWS($Z$2:Z4299),K4299:$L$6000,2,0),"")</f>
        <v/>
      </c>
      <c r="AA4299" t="str">
        <f>IFERROR(VLOOKUP(ROWS($AA$2:AA4299),K4299:$M$6000,3,0),"")</f>
        <v/>
      </c>
    </row>
    <row r="4300" spans="11:27" customFormat="1">
      <c r="K4300">
        <f>IF(ISNUMBER(SEARCH($A$3,L4300)),MAX($K$1:K4299)+1,0)</f>
        <v>0</v>
      </c>
      <c r="Z4300" s="32" t="str">
        <f>IFERROR(VLOOKUP(ROWS($Z$2:Z4300),K4300:$L$6000,2,0),"")</f>
        <v/>
      </c>
      <c r="AA4300" t="str">
        <f>IFERROR(VLOOKUP(ROWS($AA$2:AA4300),K4300:$M$6000,3,0),"")</f>
        <v/>
      </c>
    </row>
    <row r="4301" spans="11:27" customFormat="1">
      <c r="K4301">
        <f>IF(ISNUMBER(SEARCH($A$3,L4301)),MAX($K$1:K4300)+1,0)</f>
        <v>0</v>
      </c>
      <c r="Z4301" s="32" t="str">
        <f>IFERROR(VLOOKUP(ROWS($Z$2:Z4301),K4301:$L$6000,2,0),"")</f>
        <v/>
      </c>
      <c r="AA4301" t="str">
        <f>IFERROR(VLOOKUP(ROWS($AA$2:AA4301),K4301:$M$6000,3,0),"")</f>
        <v/>
      </c>
    </row>
    <row r="4302" spans="11:27" customFormat="1">
      <c r="K4302">
        <f>IF(ISNUMBER(SEARCH($A$3,L4302)),MAX($K$1:K4301)+1,0)</f>
        <v>0</v>
      </c>
      <c r="Z4302" s="32" t="str">
        <f>IFERROR(VLOOKUP(ROWS($Z$2:Z4302),K4302:$L$6000,2,0),"")</f>
        <v/>
      </c>
      <c r="AA4302" t="str">
        <f>IFERROR(VLOOKUP(ROWS($AA$2:AA4302),K4302:$M$6000,3,0),"")</f>
        <v/>
      </c>
    </row>
    <row r="4303" spans="11:27" customFormat="1">
      <c r="K4303">
        <f>IF(ISNUMBER(SEARCH($A$3,L4303)),MAX($K$1:K4302)+1,0)</f>
        <v>0</v>
      </c>
      <c r="Z4303" s="32" t="str">
        <f>IFERROR(VLOOKUP(ROWS($Z$2:Z4303),K4303:$L$6000,2,0),"")</f>
        <v/>
      </c>
      <c r="AA4303" t="str">
        <f>IFERROR(VLOOKUP(ROWS($AA$2:AA4303),K4303:$M$6000,3,0),"")</f>
        <v/>
      </c>
    </row>
    <row r="4304" spans="11:27" customFormat="1">
      <c r="K4304">
        <f>IF(ISNUMBER(SEARCH($A$3,L4304)),MAX($K$1:K4303)+1,0)</f>
        <v>0</v>
      </c>
      <c r="Z4304" s="32" t="str">
        <f>IFERROR(VLOOKUP(ROWS($Z$2:Z4304),K4304:$L$6000,2,0),"")</f>
        <v/>
      </c>
      <c r="AA4304" t="str">
        <f>IFERROR(VLOOKUP(ROWS($AA$2:AA4304),K4304:$M$6000,3,0),"")</f>
        <v/>
      </c>
    </row>
    <row r="4305" spans="11:27" customFormat="1">
      <c r="K4305">
        <f>IF(ISNUMBER(SEARCH($A$3,L4305)),MAX($K$1:K4304)+1,0)</f>
        <v>0</v>
      </c>
      <c r="Z4305" s="32" t="str">
        <f>IFERROR(VLOOKUP(ROWS($Z$2:Z4305),K4305:$L$6000,2,0),"")</f>
        <v/>
      </c>
      <c r="AA4305" t="str">
        <f>IFERROR(VLOOKUP(ROWS($AA$2:AA4305),K4305:$M$6000,3,0),"")</f>
        <v/>
      </c>
    </row>
    <row r="4306" spans="11:27" customFormat="1">
      <c r="K4306">
        <f>IF(ISNUMBER(SEARCH($A$3,L4306)),MAX($K$1:K4305)+1,0)</f>
        <v>0</v>
      </c>
      <c r="Z4306" s="32" t="str">
        <f>IFERROR(VLOOKUP(ROWS($Z$2:Z4306),K4306:$L$6000,2,0),"")</f>
        <v/>
      </c>
      <c r="AA4306" t="str">
        <f>IFERROR(VLOOKUP(ROWS($AA$2:AA4306),K4306:$M$6000,3,0),"")</f>
        <v/>
      </c>
    </row>
    <row r="4307" spans="11:27" customFormat="1">
      <c r="K4307">
        <f>IF(ISNUMBER(SEARCH($A$3,L4307)),MAX($K$1:K4306)+1,0)</f>
        <v>0</v>
      </c>
      <c r="Z4307" s="32" t="str">
        <f>IFERROR(VLOOKUP(ROWS($Z$2:Z4307),K4307:$L$6000,2,0),"")</f>
        <v/>
      </c>
      <c r="AA4307" t="str">
        <f>IFERROR(VLOOKUP(ROWS($AA$2:AA4307),K4307:$M$6000,3,0),"")</f>
        <v/>
      </c>
    </row>
    <row r="4308" spans="11:27" customFormat="1">
      <c r="K4308">
        <f>IF(ISNUMBER(SEARCH($A$3,L4308)),MAX($K$1:K4307)+1,0)</f>
        <v>0</v>
      </c>
      <c r="Z4308" s="32" t="str">
        <f>IFERROR(VLOOKUP(ROWS($Z$2:Z4308),K4308:$L$6000,2,0),"")</f>
        <v/>
      </c>
      <c r="AA4308" t="str">
        <f>IFERROR(VLOOKUP(ROWS($AA$2:AA4308),K4308:$M$6000,3,0),"")</f>
        <v/>
      </c>
    </row>
    <row r="4309" spans="11:27" customFormat="1">
      <c r="K4309">
        <f>IF(ISNUMBER(SEARCH($A$3,L4309)),MAX($K$1:K4308)+1,0)</f>
        <v>0</v>
      </c>
      <c r="Z4309" s="32" t="str">
        <f>IFERROR(VLOOKUP(ROWS($Z$2:Z4309),K4309:$L$6000,2,0),"")</f>
        <v/>
      </c>
      <c r="AA4309" t="str">
        <f>IFERROR(VLOOKUP(ROWS($AA$2:AA4309),K4309:$M$6000,3,0),"")</f>
        <v/>
      </c>
    </row>
    <row r="4310" spans="11:27" customFormat="1">
      <c r="K4310">
        <f>IF(ISNUMBER(SEARCH($A$3,L4310)),MAX($K$1:K4309)+1,0)</f>
        <v>0</v>
      </c>
      <c r="Z4310" s="32" t="str">
        <f>IFERROR(VLOOKUP(ROWS($Z$2:Z4310),K4310:$L$6000,2,0),"")</f>
        <v/>
      </c>
      <c r="AA4310" t="str">
        <f>IFERROR(VLOOKUP(ROWS($AA$2:AA4310),K4310:$M$6000,3,0),"")</f>
        <v/>
      </c>
    </row>
    <row r="4311" spans="11:27" customFormat="1">
      <c r="K4311">
        <f>IF(ISNUMBER(SEARCH($A$3,L4311)),MAX($K$1:K4310)+1,0)</f>
        <v>0</v>
      </c>
      <c r="Z4311" s="32" t="str">
        <f>IFERROR(VLOOKUP(ROWS($Z$2:Z4311),K4311:$L$6000,2,0),"")</f>
        <v/>
      </c>
      <c r="AA4311" t="str">
        <f>IFERROR(VLOOKUP(ROWS($AA$2:AA4311),K4311:$M$6000,3,0),"")</f>
        <v/>
      </c>
    </row>
    <row r="4312" spans="11:27" customFormat="1">
      <c r="K4312">
        <f>IF(ISNUMBER(SEARCH($A$3,L4312)),MAX($K$1:K4311)+1,0)</f>
        <v>0</v>
      </c>
      <c r="Z4312" s="32" t="str">
        <f>IFERROR(VLOOKUP(ROWS($Z$2:Z4312),K4312:$L$6000,2,0),"")</f>
        <v/>
      </c>
      <c r="AA4312" t="str">
        <f>IFERROR(VLOOKUP(ROWS($AA$2:AA4312),K4312:$M$6000,3,0),"")</f>
        <v/>
      </c>
    </row>
    <row r="4313" spans="11:27" customFormat="1">
      <c r="K4313">
        <f>IF(ISNUMBER(SEARCH($A$3,L4313)),MAX($K$1:K4312)+1,0)</f>
        <v>0</v>
      </c>
      <c r="Z4313" s="32" t="str">
        <f>IFERROR(VLOOKUP(ROWS($Z$2:Z4313),K4313:$L$6000,2,0),"")</f>
        <v/>
      </c>
      <c r="AA4313" t="str">
        <f>IFERROR(VLOOKUP(ROWS($AA$2:AA4313),K4313:$M$6000,3,0),"")</f>
        <v/>
      </c>
    </row>
    <row r="4314" spans="11:27" customFormat="1">
      <c r="K4314">
        <f>IF(ISNUMBER(SEARCH($A$3,L4314)),MAX($K$1:K4313)+1,0)</f>
        <v>0</v>
      </c>
      <c r="Z4314" s="32" t="str">
        <f>IFERROR(VLOOKUP(ROWS($Z$2:Z4314),K4314:$L$6000,2,0),"")</f>
        <v/>
      </c>
      <c r="AA4314" t="str">
        <f>IFERROR(VLOOKUP(ROWS($AA$2:AA4314),K4314:$M$6000,3,0),"")</f>
        <v/>
      </c>
    </row>
    <row r="4315" spans="11:27" customFormat="1">
      <c r="K4315">
        <f>IF(ISNUMBER(SEARCH($A$3,L4315)),MAX($K$1:K4314)+1,0)</f>
        <v>0</v>
      </c>
      <c r="Z4315" s="32" t="str">
        <f>IFERROR(VLOOKUP(ROWS($Z$2:Z4315),K4315:$L$6000,2,0),"")</f>
        <v/>
      </c>
      <c r="AA4315" t="str">
        <f>IFERROR(VLOOKUP(ROWS($AA$2:AA4315),K4315:$M$6000,3,0),"")</f>
        <v/>
      </c>
    </row>
    <row r="4316" spans="11:27" customFormat="1">
      <c r="K4316">
        <f>IF(ISNUMBER(SEARCH($A$3,L4316)),MAX($K$1:K4315)+1,0)</f>
        <v>0</v>
      </c>
      <c r="Z4316" s="32" t="str">
        <f>IFERROR(VLOOKUP(ROWS($Z$2:Z4316),K4316:$L$6000,2,0),"")</f>
        <v/>
      </c>
      <c r="AA4316" t="str">
        <f>IFERROR(VLOOKUP(ROWS($AA$2:AA4316),K4316:$M$6000,3,0),"")</f>
        <v/>
      </c>
    </row>
    <row r="4317" spans="11:27" customFormat="1">
      <c r="K4317">
        <f>IF(ISNUMBER(SEARCH($A$3,L4317)),MAX($K$1:K4316)+1,0)</f>
        <v>0</v>
      </c>
      <c r="Z4317" s="32" t="str">
        <f>IFERROR(VLOOKUP(ROWS($Z$2:Z4317),K4317:$L$6000,2,0),"")</f>
        <v/>
      </c>
      <c r="AA4317" t="str">
        <f>IFERROR(VLOOKUP(ROWS($AA$2:AA4317),K4317:$M$6000,3,0),"")</f>
        <v/>
      </c>
    </row>
    <row r="4318" spans="11:27" customFormat="1">
      <c r="K4318">
        <f>IF(ISNUMBER(SEARCH($A$3,L4318)),MAX($K$1:K4317)+1,0)</f>
        <v>0</v>
      </c>
      <c r="Z4318" s="32" t="str">
        <f>IFERROR(VLOOKUP(ROWS($Z$2:Z4318),K4318:$L$6000,2,0),"")</f>
        <v/>
      </c>
      <c r="AA4318" t="str">
        <f>IFERROR(VLOOKUP(ROWS($AA$2:AA4318),K4318:$M$6000,3,0),"")</f>
        <v/>
      </c>
    </row>
    <row r="4319" spans="11:27" customFormat="1">
      <c r="K4319">
        <f>IF(ISNUMBER(SEARCH($A$3,L4319)),MAX($K$1:K4318)+1,0)</f>
        <v>0</v>
      </c>
      <c r="Z4319" s="32" t="str">
        <f>IFERROR(VLOOKUP(ROWS($Z$2:Z4319),K4319:$L$6000,2,0),"")</f>
        <v/>
      </c>
      <c r="AA4319" t="str">
        <f>IFERROR(VLOOKUP(ROWS($AA$2:AA4319),K4319:$M$6000,3,0),"")</f>
        <v/>
      </c>
    </row>
    <row r="4320" spans="11:27" customFormat="1">
      <c r="K4320">
        <f>IF(ISNUMBER(SEARCH($A$3,L4320)),MAX($K$1:K4319)+1,0)</f>
        <v>0</v>
      </c>
      <c r="Z4320" s="32" t="str">
        <f>IFERROR(VLOOKUP(ROWS($Z$2:Z4320),K4320:$L$6000,2,0),"")</f>
        <v/>
      </c>
      <c r="AA4320" t="str">
        <f>IFERROR(VLOOKUP(ROWS($AA$2:AA4320),K4320:$M$6000,3,0),"")</f>
        <v/>
      </c>
    </row>
    <row r="4321" spans="11:27" customFormat="1">
      <c r="K4321">
        <f>IF(ISNUMBER(SEARCH($A$3,L4321)),MAX($K$1:K4320)+1,0)</f>
        <v>0</v>
      </c>
      <c r="Z4321" s="32" t="str">
        <f>IFERROR(VLOOKUP(ROWS($Z$2:Z4321),K4321:$L$6000,2,0),"")</f>
        <v/>
      </c>
      <c r="AA4321" t="str">
        <f>IFERROR(VLOOKUP(ROWS($AA$2:AA4321),K4321:$M$6000,3,0),"")</f>
        <v/>
      </c>
    </row>
    <row r="4322" spans="11:27" customFormat="1">
      <c r="K4322">
        <f>IF(ISNUMBER(SEARCH($A$3,L4322)),MAX($K$1:K4321)+1,0)</f>
        <v>0</v>
      </c>
      <c r="Z4322" s="32" t="str">
        <f>IFERROR(VLOOKUP(ROWS($Z$2:Z4322),K4322:$L$6000,2,0),"")</f>
        <v/>
      </c>
      <c r="AA4322" t="str">
        <f>IFERROR(VLOOKUP(ROWS($AA$2:AA4322),K4322:$M$6000,3,0),"")</f>
        <v/>
      </c>
    </row>
    <row r="4323" spans="11:27" customFormat="1">
      <c r="K4323">
        <f>IF(ISNUMBER(SEARCH($A$3,L4323)),MAX($K$1:K4322)+1,0)</f>
        <v>0</v>
      </c>
      <c r="Z4323" s="32" t="str">
        <f>IFERROR(VLOOKUP(ROWS($Z$2:Z4323),K4323:$L$6000,2,0),"")</f>
        <v/>
      </c>
      <c r="AA4323" t="str">
        <f>IFERROR(VLOOKUP(ROWS($AA$2:AA4323),K4323:$M$6000,3,0),"")</f>
        <v/>
      </c>
    </row>
    <row r="4324" spans="11:27" customFormat="1">
      <c r="K4324">
        <f>IF(ISNUMBER(SEARCH($A$3,L4324)),MAX($K$1:K4323)+1,0)</f>
        <v>0</v>
      </c>
      <c r="Z4324" s="32" t="str">
        <f>IFERROR(VLOOKUP(ROWS($Z$2:Z4324),K4324:$L$6000,2,0),"")</f>
        <v/>
      </c>
      <c r="AA4324" t="str">
        <f>IFERROR(VLOOKUP(ROWS($AA$2:AA4324),K4324:$M$6000,3,0),"")</f>
        <v/>
      </c>
    </row>
    <row r="4325" spans="11:27" customFormat="1">
      <c r="K4325">
        <f>IF(ISNUMBER(SEARCH($A$3,L4325)),MAX($K$1:K4324)+1,0)</f>
        <v>0</v>
      </c>
      <c r="Z4325" s="32" t="str">
        <f>IFERROR(VLOOKUP(ROWS($Z$2:Z4325),K4325:$L$6000,2,0),"")</f>
        <v/>
      </c>
      <c r="AA4325" t="str">
        <f>IFERROR(VLOOKUP(ROWS($AA$2:AA4325),K4325:$M$6000,3,0),"")</f>
        <v/>
      </c>
    </row>
    <row r="4326" spans="11:27" customFormat="1">
      <c r="K4326">
        <f>IF(ISNUMBER(SEARCH($A$3,L4326)),MAX($K$1:K4325)+1,0)</f>
        <v>0</v>
      </c>
      <c r="Z4326" s="32" t="str">
        <f>IFERROR(VLOOKUP(ROWS($Z$2:Z4326),K4326:$L$6000,2,0),"")</f>
        <v/>
      </c>
      <c r="AA4326" t="str">
        <f>IFERROR(VLOOKUP(ROWS($AA$2:AA4326),K4326:$M$6000,3,0),"")</f>
        <v/>
      </c>
    </row>
    <row r="4327" spans="11:27" customFormat="1">
      <c r="K4327">
        <f>IF(ISNUMBER(SEARCH($A$3,L4327)),MAX($K$1:K4326)+1,0)</f>
        <v>0</v>
      </c>
      <c r="Z4327" s="32" t="str">
        <f>IFERROR(VLOOKUP(ROWS($Z$2:Z4327),K4327:$L$6000,2,0),"")</f>
        <v/>
      </c>
      <c r="AA4327" t="str">
        <f>IFERROR(VLOOKUP(ROWS($AA$2:AA4327),K4327:$M$6000,3,0),"")</f>
        <v/>
      </c>
    </row>
    <row r="4328" spans="11:27" customFormat="1">
      <c r="K4328">
        <f>IF(ISNUMBER(SEARCH($A$3,L4328)),MAX($K$1:K4327)+1,0)</f>
        <v>0</v>
      </c>
      <c r="Z4328" s="32" t="str">
        <f>IFERROR(VLOOKUP(ROWS($Z$2:Z4328),K4328:$L$6000,2,0),"")</f>
        <v/>
      </c>
      <c r="AA4328" t="str">
        <f>IFERROR(VLOOKUP(ROWS($AA$2:AA4328),K4328:$M$6000,3,0),"")</f>
        <v/>
      </c>
    </row>
    <row r="4329" spans="11:27" customFormat="1">
      <c r="K4329">
        <f>IF(ISNUMBER(SEARCH($A$3,L4329)),MAX($K$1:K4328)+1,0)</f>
        <v>0</v>
      </c>
      <c r="Z4329" s="32" t="str">
        <f>IFERROR(VLOOKUP(ROWS($Z$2:Z4329),K4329:$L$6000,2,0),"")</f>
        <v/>
      </c>
      <c r="AA4329" t="str">
        <f>IFERROR(VLOOKUP(ROWS($AA$2:AA4329),K4329:$M$6000,3,0),"")</f>
        <v/>
      </c>
    </row>
    <row r="4330" spans="11:27" customFormat="1">
      <c r="K4330">
        <f>IF(ISNUMBER(SEARCH($A$3,L4330)),MAX($K$1:K4329)+1,0)</f>
        <v>0</v>
      </c>
      <c r="Z4330" s="32" t="str">
        <f>IFERROR(VLOOKUP(ROWS($Z$2:Z4330),K4330:$L$6000,2,0),"")</f>
        <v/>
      </c>
      <c r="AA4330" t="str">
        <f>IFERROR(VLOOKUP(ROWS($AA$2:AA4330),K4330:$M$6000,3,0),"")</f>
        <v/>
      </c>
    </row>
    <row r="4331" spans="11:27" customFormat="1">
      <c r="K4331">
        <f>IF(ISNUMBER(SEARCH($A$3,L4331)),MAX($K$1:K4330)+1,0)</f>
        <v>0</v>
      </c>
      <c r="Z4331" s="32" t="str">
        <f>IFERROR(VLOOKUP(ROWS($Z$2:Z4331),K4331:$L$6000,2,0),"")</f>
        <v/>
      </c>
      <c r="AA4331" t="str">
        <f>IFERROR(VLOOKUP(ROWS($AA$2:AA4331),K4331:$M$6000,3,0),"")</f>
        <v/>
      </c>
    </row>
    <row r="4332" spans="11:27" customFormat="1">
      <c r="K4332">
        <f>IF(ISNUMBER(SEARCH($A$3,L4332)),MAX($K$1:K4331)+1,0)</f>
        <v>0</v>
      </c>
      <c r="Z4332" s="32" t="str">
        <f>IFERROR(VLOOKUP(ROWS($Z$2:Z4332),K4332:$L$6000,2,0),"")</f>
        <v/>
      </c>
      <c r="AA4332" t="str">
        <f>IFERROR(VLOOKUP(ROWS($AA$2:AA4332),K4332:$M$6000,3,0),"")</f>
        <v/>
      </c>
    </row>
    <row r="4333" spans="11:27" customFormat="1">
      <c r="K4333">
        <f>IF(ISNUMBER(SEARCH($A$3,L4333)),MAX($K$1:K4332)+1,0)</f>
        <v>0</v>
      </c>
      <c r="Z4333" s="32" t="str">
        <f>IFERROR(VLOOKUP(ROWS($Z$2:Z4333),K4333:$L$6000,2,0),"")</f>
        <v/>
      </c>
      <c r="AA4333" t="str">
        <f>IFERROR(VLOOKUP(ROWS($AA$2:AA4333),K4333:$M$6000,3,0),"")</f>
        <v/>
      </c>
    </row>
    <row r="4334" spans="11:27" customFormat="1">
      <c r="K4334">
        <f>IF(ISNUMBER(SEARCH($A$3,L4334)),MAX($K$1:K4333)+1,0)</f>
        <v>0</v>
      </c>
      <c r="Z4334" s="32" t="str">
        <f>IFERROR(VLOOKUP(ROWS($Z$2:Z4334),K4334:$L$6000,2,0),"")</f>
        <v/>
      </c>
      <c r="AA4334" t="str">
        <f>IFERROR(VLOOKUP(ROWS($AA$2:AA4334),K4334:$M$6000,3,0),"")</f>
        <v/>
      </c>
    </row>
    <row r="4335" spans="11:27" customFormat="1">
      <c r="K4335">
        <f>IF(ISNUMBER(SEARCH($A$3,L4335)),MAX($K$1:K4334)+1,0)</f>
        <v>0</v>
      </c>
      <c r="Z4335" s="32" t="str">
        <f>IFERROR(VLOOKUP(ROWS($Z$2:Z4335),K4335:$L$6000,2,0),"")</f>
        <v/>
      </c>
      <c r="AA4335" t="str">
        <f>IFERROR(VLOOKUP(ROWS($AA$2:AA4335),K4335:$M$6000,3,0),"")</f>
        <v/>
      </c>
    </row>
    <row r="4336" spans="11:27" customFormat="1">
      <c r="K4336">
        <f>IF(ISNUMBER(SEARCH($A$3,L4336)),MAX($K$1:K4335)+1,0)</f>
        <v>0</v>
      </c>
      <c r="Z4336" s="32" t="str">
        <f>IFERROR(VLOOKUP(ROWS($Z$2:Z4336),K4336:$L$6000,2,0),"")</f>
        <v/>
      </c>
      <c r="AA4336" t="str">
        <f>IFERROR(VLOOKUP(ROWS($AA$2:AA4336),K4336:$M$6000,3,0),"")</f>
        <v/>
      </c>
    </row>
    <row r="4337" spans="11:27" customFormat="1">
      <c r="K4337">
        <f>IF(ISNUMBER(SEARCH($A$3,L4337)),MAX($K$1:K4336)+1,0)</f>
        <v>0</v>
      </c>
      <c r="Z4337" s="32" t="str">
        <f>IFERROR(VLOOKUP(ROWS($Z$2:Z4337),K4337:$L$6000,2,0),"")</f>
        <v/>
      </c>
      <c r="AA4337" t="str">
        <f>IFERROR(VLOOKUP(ROWS($AA$2:AA4337),K4337:$M$6000,3,0),"")</f>
        <v/>
      </c>
    </row>
    <row r="4338" spans="11:27" customFormat="1">
      <c r="K4338">
        <f>IF(ISNUMBER(SEARCH($A$3,L4338)),MAX($K$1:K4337)+1,0)</f>
        <v>0</v>
      </c>
      <c r="Z4338" s="32" t="str">
        <f>IFERROR(VLOOKUP(ROWS($Z$2:Z4338),K4338:$L$6000,2,0),"")</f>
        <v/>
      </c>
      <c r="AA4338" t="str">
        <f>IFERROR(VLOOKUP(ROWS($AA$2:AA4338),K4338:$M$6000,3,0),"")</f>
        <v/>
      </c>
    </row>
    <row r="4339" spans="11:27" customFormat="1">
      <c r="K4339">
        <f>IF(ISNUMBER(SEARCH($A$3,L4339)),MAX($K$1:K4338)+1,0)</f>
        <v>0</v>
      </c>
      <c r="Z4339" s="32" t="str">
        <f>IFERROR(VLOOKUP(ROWS($Z$2:Z4339),K4339:$L$6000,2,0),"")</f>
        <v/>
      </c>
      <c r="AA4339" t="str">
        <f>IFERROR(VLOOKUP(ROWS($AA$2:AA4339),K4339:$M$6000,3,0),"")</f>
        <v/>
      </c>
    </row>
    <row r="4340" spans="11:27" customFormat="1">
      <c r="K4340">
        <f>IF(ISNUMBER(SEARCH($A$3,L4340)),MAX($K$1:K4339)+1,0)</f>
        <v>0</v>
      </c>
      <c r="Z4340" s="32" t="str">
        <f>IFERROR(VLOOKUP(ROWS($Z$2:Z4340),K4340:$L$6000,2,0),"")</f>
        <v/>
      </c>
      <c r="AA4340" t="str">
        <f>IFERROR(VLOOKUP(ROWS($AA$2:AA4340),K4340:$M$6000,3,0),"")</f>
        <v/>
      </c>
    </row>
    <row r="4341" spans="11:27" customFormat="1">
      <c r="K4341">
        <f>IF(ISNUMBER(SEARCH($A$3,L4341)),MAX($K$1:K4340)+1,0)</f>
        <v>0</v>
      </c>
      <c r="Z4341" s="32" t="str">
        <f>IFERROR(VLOOKUP(ROWS($Z$2:Z4341),K4341:$L$6000,2,0),"")</f>
        <v/>
      </c>
      <c r="AA4341" t="str">
        <f>IFERROR(VLOOKUP(ROWS($AA$2:AA4341),K4341:$M$6000,3,0),"")</f>
        <v/>
      </c>
    </row>
    <row r="4342" spans="11:27" customFormat="1">
      <c r="K4342">
        <f>IF(ISNUMBER(SEARCH($A$3,L4342)),MAX($K$1:K4341)+1,0)</f>
        <v>0</v>
      </c>
      <c r="Z4342" s="32" t="str">
        <f>IFERROR(VLOOKUP(ROWS($Z$2:Z4342),K4342:$L$6000,2,0),"")</f>
        <v/>
      </c>
      <c r="AA4342" t="str">
        <f>IFERROR(VLOOKUP(ROWS($AA$2:AA4342),K4342:$M$6000,3,0),"")</f>
        <v/>
      </c>
    </row>
    <row r="4343" spans="11:27" customFormat="1">
      <c r="K4343">
        <f>IF(ISNUMBER(SEARCH($A$3,L4343)),MAX($K$1:K4342)+1,0)</f>
        <v>0</v>
      </c>
      <c r="Z4343" s="32" t="str">
        <f>IFERROR(VLOOKUP(ROWS($Z$2:Z4343),K4343:$L$6000,2,0),"")</f>
        <v/>
      </c>
      <c r="AA4343" t="str">
        <f>IFERROR(VLOOKUP(ROWS($AA$2:AA4343),K4343:$M$6000,3,0),"")</f>
        <v/>
      </c>
    </row>
    <row r="4344" spans="11:27" customFormat="1">
      <c r="K4344">
        <f>IF(ISNUMBER(SEARCH($A$3,L4344)),MAX($K$1:K4343)+1,0)</f>
        <v>0</v>
      </c>
      <c r="Z4344" s="32" t="str">
        <f>IFERROR(VLOOKUP(ROWS($Z$2:Z4344),K4344:$L$6000,2,0),"")</f>
        <v/>
      </c>
      <c r="AA4344" t="str">
        <f>IFERROR(VLOOKUP(ROWS($AA$2:AA4344),K4344:$M$6000,3,0),"")</f>
        <v/>
      </c>
    </row>
    <row r="4345" spans="11:27" customFormat="1">
      <c r="K4345">
        <f>IF(ISNUMBER(SEARCH($A$3,L4345)),MAX($K$1:K4344)+1,0)</f>
        <v>0</v>
      </c>
      <c r="Z4345" s="32" t="str">
        <f>IFERROR(VLOOKUP(ROWS($Z$2:Z4345),K4345:$L$6000,2,0),"")</f>
        <v/>
      </c>
      <c r="AA4345" t="str">
        <f>IFERROR(VLOOKUP(ROWS($AA$2:AA4345),K4345:$M$6000,3,0),"")</f>
        <v/>
      </c>
    </row>
    <row r="4346" spans="11:27" customFormat="1">
      <c r="K4346">
        <f>IF(ISNUMBER(SEARCH($A$3,L4346)),MAX($K$1:K4345)+1,0)</f>
        <v>0</v>
      </c>
      <c r="Z4346" s="32" t="str">
        <f>IFERROR(VLOOKUP(ROWS($Z$2:Z4346),K4346:$L$6000,2,0),"")</f>
        <v/>
      </c>
      <c r="AA4346" t="str">
        <f>IFERROR(VLOOKUP(ROWS($AA$2:AA4346),K4346:$M$6000,3,0),"")</f>
        <v/>
      </c>
    </row>
    <row r="4347" spans="11:27" customFormat="1">
      <c r="K4347">
        <f>IF(ISNUMBER(SEARCH($A$3,L4347)),MAX($K$1:K4346)+1,0)</f>
        <v>0</v>
      </c>
      <c r="Z4347" s="32" t="str">
        <f>IFERROR(VLOOKUP(ROWS($Z$2:Z4347),K4347:$L$6000,2,0),"")</f>
        <v/>
      </c>
      <c r="AA4347" t="str">
        <f>IFERROR(VLOOKUP(ROWS($AA$2:AA4347),K4347:$M$6000,3,0),"")</f>
        <v/>
      </c>
    </row>
    <row r="4348" spans="11:27" customFormat="1">
      <c r="K4348">
        <f>IF(ISNUMBER(SEARCH($A$3,L4348)),MAX($K$1:K4347)+1,0)</f>
        <v>0</v>
      </c>
      <c r="Z4348" s="32" t="str">
        <f>IFERROR(VLOOKUP(ROWS($Z$2:Z4348),K4348:$L$6000,2,0),"")</f>
        <v/>
      </c>
      <c r="AA4348" t="str">
        <f>IFERROR(VLOOKUP(ROWS($AA$2:AA4348),K4348:$M$6000,3,0),"")</f>
        <v/>
      </c>
    </row>
    <row r="4349" spans="11:27" customFormat="1">
      <c r="K4349">
        <f>IF(ISNUMBER(SEARCH($A$3,L4349)),MAX($K$1:K4348)+1,0)</f>
        <v>0</v>
      </c>
      <c r="Z4349" s="32" t="str">
        <f>IFERROR(VLOOKUP(ROWS($Z$2:Z4349),K4349:$L$6000,2,0),"")</f>
        <v/>
      </c>
      <c r="AA4349" t="str">
        <f>IFERROR(VLOOKUP(ROWS($AA$2:AA4349),K4349:$M$6000,3,0),"")</f>
        <v/>
      </c>
    </row>
    <row r="4350" spans="11:27" customFormat="1">
      <c r="K4350">
        <f>IF(ISNUMBER(SEARCH($A$3,L4350)),MAX($K$1:K4349)+1,0)</f>
        <v>0</v>
      </c>
      <c r="Z4350" s="32" t="str">
        <f>IFERROR(VLOOKUP(ROWS($Z$2:Z4350),K4350:$L$6000,2,0),"")</f>
        <v/>
      </c>
      <c r="AA4350" t="str">
        <f>IFERROR(VLOOKUP(ROWS($AA$2:AA4350),K4350:$M$6000,3,0),"")</f>
        <v/>
      </c>
    </row>
    <row r="4351" spans="11:27" customFormat="1">
      <c r="K4351">
        <f>IF(ISNUMBER(SEARCH($A$3,L4351)),MAX($K$1:K4350)+1,0)</f>
        <v>0</v>
      </c>
      <c r="Z4351" s="32" t="str">
        <f>IFERROR(VLOOKUP(ROWS($Z$2:Z4351),K4351:$L$6000,2,0),"")</f>
        <v/>
      </c>
      <c r="AA4351" t="str">
        <f>IFERROR(VLOOKUP(ROWS($AA$2:AA4351),K4351:$M$6000,3,0),"")</f>
        <v/>
      </c>
    </row>
    <row r="4352" spans="11:27" customFormat="1">
      <c r="K4352">
        <f>IF(ISNUMBER(SEARCH($A$3,L4352)),MAX($K$1:K4351)+1,0)</f>
        <v>0</v>
      </c>
      <c r="Z4352" s="32" t="str">
        <f>IFERROR(VLOOKUP(ROWS($Z$2:Z4352),K4352:$L$6000,2,0),"")</f>
        <v/>
      </c>
      <c r="AA4352" t="str">
        <f>IFERROR(VLOOKUP(ROWS($AA$2:AA4352),K4352:$M$6000,3,0),"")</f>
        <v/>
      </c>
    </row>
    <row r="4353" spans="11:27" customFormat="1">
      <c r="K4353">
        <f>IF(ISNUMBER(SEARCH($A$3,L4353)),MAX($K$1:K4352)+1,0)</f>
        <v>0</v>
      </c>
      <c r="Z4353" s="32" t="str">
        <f>IFERROR(VLOOKUP(ROWS($Z$2:Z4353),K4353:$L$6000,2,0),"")</f>
        <v/>
      </c>
      <c r="AA4353" t="str">
        <f>IFERROR(VLOOKUP(ROWS($AA$2:AA4353),K4353:$M$6000,3,0),"")</f>
        <v/>
      </c>
    </row>
    <row r="4354" spans="11:27" customFormat="1">
      <c r="K4354">
        <f>IF(ISNUMBER(SEARCH($A$3,L4354)),MAX($K$1:K4353)+1,0)</f>
        <v>0</v>
      </c>
      <c r="Z4354" s="32" t="str">
        <f>IFERROR(VLOOKUP(ROWS($Z$2:Z4354),K4354:$L$6000,2,0),"")</f>
        <v/>
      </c>
      <c r="AA4354" t="str">
        <f>IFERROR(VLOOKUP(ROWS($AA$2:AA4354),K4354:$M$6000,3,0),"")</f>
        <v/>
      </c>
    </row>
    <row r="4355" spans="11:27" customFormat="1">
      <c r="K4355">
        <f>IF(ISNUMBER(SEARCH($A$3,L4355)),MAX($K$1:K4354)+1,0)</f>
        <v>0</v>
      </c>
      <c r="Z4355" s="32" t="str">
        <f>IFERROR(VLOOKUP(ROWS($Z$2:Z4355),K4355:$L$6000,2,0),"")</f>
        <v/>
      </c>
      <c r="AA4355" t="str">
        <f>IFERROR(VLOOKUP(ROWS($AA$2:AA4355),K4355:$M$6000,3,0),"")</f>
        <v/>
      </c>
    </row>
    <row r="4356" spans="11:27" customFormat="1">
      <c r="K4356">
        <f>IF(ISNUMBER(SEARCH($A$3,L4356)),MAX($K$1:K4355)+1,0)</f>
        <v>0</v>
      </c>
      <c r="Z4356" s="32" t="str">
        <f>IFERROR(VLOOKUP(ROWS($Z$2:Z4356),K4356:$L$6000,2,0),"")</f>
        <v/>
      </c>
      <c r="AA4356" t="str">
        <f>IFERROR(VLOOKUP(ROWS($AA$2:AA4356),K4356:$M$6000,3,0),"")</f>
        <v/>
      </c>
    </row>
    <row r="4357" spans="11:27" customFormat="1">
      <c r="K4357">
        <f>IF(ISNUMBER(SEARCH($A$3,L4357)),MAX($K$1:K4356)+1,0)</f>
        <v>0</v>
      </c>
      <c r="Z4357" s="32" t="str">
        <f>IFERROR(VLOOKUP(ROWS($Z$2:Z4357),K4357:$L$6000,2,0),"")</f>
        <v/>
      </c>
      <c r="AA4357" t="str">
        <f>IFERROR(VLOOKUP(ROWS($AA$2:AA4357),K4357:$M$6000,3,0),"")</f>
        <v/>
      </c>
    </row>
    <row r="4358" spans="11:27" customFormat="1">
      <c r="K4358">
        <f>IF(ISNUMBER(SEARCH($A$3,L4358)),MAX($K$1:K4357)+1,0)</f>
        <v>0</v>
      </c>
      <c r="Z4358" s="32" t="str">
        <f>IFERROR(VLOOKUP(ROWS($Z$2:Z4358),K4358:$L$6000,2,0),"")</f>
        <v/>
      </c>
      <c r="AA4358" t="str">
        <f>IFERROR(VLOOKUP(ROWS($AA$2:AA4358),K4358:$M$6000,3,0),"")</f>
        <v/>
      </c>
    </row>
    <row r="4359" spans="11:27" customFormat="1">
      <c r="K4359">
        <f>IF(ISNUMBER(SEARCH($A$3,L4359)),MAX($K$1:K4358)+1,0)</f>
        <v>0</v>
      </c>
      <c r="Z4359" s="32" t="str">
        <f>IFERROR(VLOOKUP(ROWS($Z$2:Z4359),K4359:$L$6000,2,0),"")</f>
        <v/>
      </c>
      <c r="AA4359" t="str">
        <f>IFERROR(VLOOKUP(ROWS($AA$2:AA4359),K4359:$M$6000,3,0),"")</f>
        <v/>
      </c>
    </row>
    <row r="4360" spans="11:27" customFormat="1">
      <c r="K4360">
        <f>IF(ISNUMBER(SEARCH($A$3,L4360)),MAX($K$1:K4359)+1,0)</f>
        <v>0</v>
      </c>
      <c r="Z4360" s="32" t="str">
        <f>IFERROR(VLOOKUP(ROWS($Z$2:Z4360),K4360:$L$6000,2,0),"")</f>
        <v/>
      </c>
      <c r="AA4360" t="str">
        <f>IFERROR(VLOOKUP(ROWS($AA$2:AA4360),K4360:$M$6000,3,0),"")</f>
        <v/>
      </c>
    </row>
    <row r="4361" spans="11:27" customFormat="1">
      <c r="K4361">
        <f>IF(ISNUMBER(SEARCH($A$3,L4361)),MAX($K$1:K4360)+1,0)</f>
        <v>0</v>
      </c>
      <c r="Z4361" s="32" t="str">
        <f>IFERROR(VLOOKUP(ROWS($Z$2:Z4361),K4361:$L$6000,2,0),"")</f>
        <v/>
      </c>
      <c r="AA4361" t="str">
        <f>IFERROR(VLOOKUP(ROWS($AA$2:AA4361),K4361:$M$6000,3,0),"")</f>
        <v/>
      </c>
    </row>
    <row r="4362" spans="11:27" customFormat="1">
      <c r="K4362">
        <f>IF(ISNUMBER(SEARCH($A$3,L4362)),MAX($K$1:K4361)+1,0)</f>
        <v>0</v>
      </c>
      <c r="Z4362" s="32" t="str">
        <f>IFERROR(VLOOKUP(ROWS($Z$2:Z4362),K4362:$L$6000,2,0),"")</f>
        <v/>
      </c>
      <c r="AA4362" t="str">
        <f>IFERROR(VLOOKUP(ROWS($AA$2:AA4362),K4362:$M$6000,3,0),"")</f>
        <v/>
      </c>
    </row>
    <row r="4363" spans="11:27" customFormat="1">
      <c r="K4363">
        <f>IF(ISNUMBER(SEARCH($A$3,L4363)),MAX($K$1:K4362)+1,0)</f>
        <v>0</v>
      </c>
      <c r="Z4363" s="32" t="str">
        <f>IFERROR(VLOOKUP(ROWS($Z$2:Z4363),K4363:$L$6000,2,0),"")</f>
        <v/>
      </c>
      <c r="AA4363" t="str">
        <f>IFERROR(VLOOKUP(ROWS($AA$2:AA4363),K4363:$M$6000,3,0),"")</f>
        <v/>
      </c>
    </row>
    <row r="4364" spans="11:27" customFormat="1">
      <c r="K4364">
        <f>IF(ISNUMBER(SEARCH($A$3,L4364)),MAX($K$1:K4363)+1,0)</f>
        <v>0</v>
      </c>
      <c r="Z4364" s="32" t="str">
        <f>IFERROR(VLOOKUP(ROWS($Z$2:Z4364),K4364:$L$6000,2,0),"")</f>
        <v/>
      </c>
      <c r="AA4364" t="str">
        <f>IFERROR(VLOOKUP(ROWS($AA$2:AA4364),K4364:$M$6000,3,0),"")</f>
        <v/>
      </c>
    </row>
    <row r="4365" spans="11:27" customFormat="1">
      <c r="K4365">
        <f>IF(ISNUMBER(SEARCH($A$3,L4365)),MAX($K$1:K4364)+1,0)</f>
        <v>0</v>
      </c>
      <c r="Z4365" s="32" t="str">
        <f>IFERROR(VLOOKUP(ROWS($Z$2:Z4365),K4365:$L$6000,2,0),"")</f>
        <v/>
      </c>
      <c r="AA4365" t="str">
        <f>IFERROR(VLOOKUP(ROWS($AA$2:AA4365),K4365:$M$6000,3,0),"")</f>
        <v/>
      </c>
    </row>
    <row r="4366" spans="11:27" customFormat="1">
      <c r="K4366">
        <f>IF(ISNUMBER(SEARCH($A$3,L4366)),MAX($K$1:K4365)+1,0)</f>
        <v>0</v>
      </c>
      <c r="Z4366" s="32" t="str">
        <f>IFERROR(VLOOKUP(ROWS($Z$2:Z4366),K4366:$L$6000,2,0),"")</f>
        <v/>
      </c>
      <c r="AA4366" t="str">
        <f>IFERROR(VLOOKUP(ROWS($AA$2:AA4366),K4366:$M$6000,3,0),"")</f>
        <v/>
      </c>
    </row>
    <row r="4367" spans="11:27" customFormat="1">
      <c r="K4367">
        <f>IF(ISNUMBER(SEARCH($A$3,L4367)),MAX($K$1:K4366)+1,0)</f>
        <v>0</v>
      </c>
      <c r="Z4367" s="32" t="str">
        <f>IFERROR(VLOOKUP(ROWS($Z$2:Z4367),K4367:$L$6000,2,0),"")</f>
        <v/>
      </c>
      <c r="AA4367" t="str">
        <f>IFERROR(VLOOKUP(ROWS($AA$2:AA4367),K4367:$M$6000,3,0),"")</f>
        <v/>
      </c>
    </row>
    <row r="4368" spans="11:27" customFormat="1">
      <c r="K4368">
        <f>IF(ISNUMBER(SEARCH($A$3,L4368)),MAX($K$1:K4367)+1,0)</f>
        <v>0</v>
      </c>
      <c r="Z4368" s="32" t="str">
        <f>IFERROR(VLOOKUP(ROWS($Z$2:Z4368),K4368:$L$6000,2,0),"")</f>
        <v/>
      </c>
      <c r="AA4368" t="str">
        <f>IFERROR(VLOOKUP(ROWS($AA$2:AA4368),K4368:$M$6000,3,0),"")</f>
        <v/>
      </c>
    </row>
    <row r="4369" spans="11:27" customFormat="1">
      <c r="K4369">
        <f>IF(ISNUMBER(SEARCH($A$3,L4369)),MAX($K$1:K4368)+1,0)</f>
        <v>0</v>
      </c>
      <c r="Z4369" s="32" t="str">
        <f>IFERROR(VLOOKUP(ROWS($Z$2:Z4369),K4369:$L$6000,2,0),"")</f>
        <v/>
      </c>
      <c r="AA4369" t="str">
        <f>IFERROR(VLOOKUP(ROWS($AA$2:AA4369),K4369:$M$6000,3,0),"")</f>
        <v/>
      </c>
    </row>
    <row r="4370" spans="11:27" customFormat="1">
      <c r="K4370">
        <f>IF(ISNUMBER(SEARCH($A$3,L4370)),MAX($K$1:K4369)+1,0)</f>
        <v>0</v>
      </c>
      <c r="Z4370" s="32" t="str">
        <f>IFERROR(VLOOKUP(ROWS($Z$2:Z4370),K4370:$L$6000,2,0),"")</f>
        <v/>
      </c>
      <c r="AA4370" t="str">
        <f>IFERROR(VLOOKUP(ROWS($AA$2:AA4370),K4370:$M$6000,3,0),"")</f>
        <v/>
      </c>
    </row>
    <row r="4371" spans="11:27" customFormat="1">
      <c r="K4371">
        <f>IF(ISNUMBER(SEARCH($A$3,L4371)),MAX($K$1:K4370)+1,0)</f>
        <v>0</v>
      </c>
      <c r="Z4371" s="32" t="str">
        <f>IFERROR(VLOOKUP(ROWS($Z$2:Z4371),K4371:$L$6000,2,0),"")</f>
        <v/>
      </c>
      <c r="AA4371" t="str">
        <f>IFERROR(VLOOKUP(ROWS($AA$2:AA4371),K4371:$M$6000,3,0),"")</f>
        <v/>
      </c>
    </row>
    <row r="4372" spans="11:27" customFormat="1">
      <c r="K4372">
        <f>IF(ISNUMBER(SEARCH($A$3,L4372)),MAX($K$1:K4371)+1,0)</f>
        <v>0</v>
      </c>
      <c r="Z4372" s="32" t="str">
        <f>IFERROR(VLOOKUP(ROWS($Z$2:Z4372),K4372:$L$6000,2,0),"")</f>
        <v/>
      </c>
      <c r="AA4372" t="str">
        <f>IFERROR(VLOOKUP(ROWS($AA$2:AA4372),K4372:$M$6000,3,0),"")</f>
        <v/>
      </c>
    </row>
    <row r="4373" spans="11:27" customFormat="1">
      <c r="K4373">
        <f>IF(ISNUMBER(SEARCH($A$3,L4373)),MAX($K$1:K4372)+1,0)</f>
        <v>0</v>
      </c>
      <c r="Z4373" s="32" t="str">
        <f>IFERROR(VLOOKUP(ROWS($Z$2:Z4373),K4373:$L$6000,2,0),"")</f>
        <v/>
      </c>
      <c r="AA4373" t="str">
        <f>IFERROR(VLOOKUP(ROWS($AA$2:AA4373),K4373:$M$6000,3,0),"")</f>
        <v/>
      </c>
    </row>
    <row r="4374" spans="11:27" customFormat="1">
      <c r="K4374">
        <f>IF(ISNUMBER(SEARCH($A$3,L4374)),MAX($K$1:K4373)+1,0)</f>
        <v>0</v>
      </c>
      <c r="Z4374" s="32" t="str">
        <f>IFERROR(VLOOKUP(ROWS($Z$2:Z4374),K4374:$L$6000,2,0),"")</f>
        <v/>
      </c>
      <c r="AA4374" t="str">
        <f>IFERROR(VLOOKUP(ROWS($AA$2:AA4374),K4374:$M$6000,3,0),"")</f>
        <v/>
      </c>
    </row>
    <row r="4375" spans="11:27" customFormat="1">
      <c r="K4375">
        <f>IF(ISNUMBER(SEARCH($A$3,L4375)),MAX($K$1:K4374)+1,0)</f>
        <v>0</v>
      </c>
      <c r="Z4375" s="32" t="str">
        <f>IFERROR(VLOOKUP(ROWS($Z$2:Z4375),K4375:$L$6000,2,0),"")</f>
        <v/>
      </c>
      <c r="AA4375" t="str">
        <f>IFERROR(VLOOKUP(ROWS($AA$2:AA4375),K4375:$M$6000,3,0),"")</f>
        <v/>
      </c>
    </row>
    <row r="4376" spans="11:27" customFormat="1">
      <c r="K4376">
        <f>IF(ISNUMBER(SEARCH($A$3,L4376)),MAX($K$1:K4375)+1,0)</f>
        <v>0</v>
      </c>
      <c r="Z4376" s="32" t="str">
        <f>IFERROR(VLOOKUP(ROWS($Z$2:Z4376),K4376:$L$6000,2,0),"")</f>
        <v/>
      </c>
      <c r="AA4376" t="str">
        <f>IFERROR(VLOOKUP(ROWS($AA$2:AA4376),K4376:$M$6000,3,0),"")</f>
        <v/>
      </c>
    </row>
    <row r="4377" spans="11:27" customFormat="1">
      <c r="K4377">
        <f>IF(ISNUMBER(SEARCH($A$3,L4377)),MAX($K$1:K4376)+1,0)</f>
        <v>0</v>
      </c>
      <c r="Z4377" s="32" t="str">
        <f>IFERROR(VLOOKUP(ROWS($Z$2:Z4377),K4377:$L$6000,2,0),"")</f>
        <v/>
      </c>
      <c r="AA4377" t="str">
        <f>IFERROR(VLOOKUP(ROWS($AA$2:AA4377),K4377:$M$6000,3,0),"")</f>
        <v/>
      </c>
    </row>
    <row r="4378" spans="11:27" customFormat="1">
      <c r="K4378">
        <f>IF(ISNUMBER(SEARCH($A$3,L4378)),MAX($K$1:K4377)+1,0)</f>
        <v>0</v>
      </c>
      <c r="Z4378" s="32" t="str">
        <f>IFERROR(VLOOKUP(ROWS($Z$2:Z4378),K4378:$L$6000,2,0),"")</f>
        <v/>
      </c>
      <c r="AA4378" t="str">
        <f>IFERROR(VLOOKUP(ROWS($AA$2:AA4378),K4378:$M$6000,3,0),"")</f>
        <v/>
      </c>
    </row>
    <row r="4379" spans="11:27" customFormat="1">
      <c r="K4379">
        <f>IF(ISNUMBER(SEARCH($A$3,L4379)),MAX($K$1:K4378)+1,0)</f>
        <v>0</v>
      </c>
      <c r="Z4379" s="32" t="str">
        <f>IFERROR(VLOOKUP(ROWS($Z$2:Z4379),K4379:$L$6000,2,0),"")</f>
        <v/>
      </c>
      <c r="AA4379" t="str">
        <f>IFERROR(VLOOKUP(ROWS($AA$2:AA4379),K4379:$M$6000,3,0),"")</f>
        <v/>
      </c>
    </row>
    <row r="4380" spans="11:27" customFormat="1">
      <c r="K4380">
        <f>IF(ISNUMBER(SEARCH($A$3,L4380)),MAX($K$1:K4379)+1,0)</f>
        <v>0</v>
      </c>
      <c r="Z4380" s="32" t="str">
        <f>IFERROR(VLOOKUP(ROWS($Z$2:Z4380),K4380:$L$6000,2,0),"")</f>
        <v/>
      </c>
      <c r="AA4380" t="str">
        <f>IFERROR(VLOOKUP(ROWS($AA$2:AA4380),K4380:$M$6000,3,0),"")</f>
        <v/>
      </c>
    </row>
    <row r="4381" spans="11:27" customFormat="1">
      <c r="K4381">
        <f>IF(ISNUMBER(SEARCH($A$3,L4381)),MAX($K$1:K4380)+1,0)</f>
        <v>0</v>
      </c>
      <c r="Z4381" s="32" t="str">
        <f>IFERROR(VLOOKUP(ROWS($Z$2:Z4381),K4381:$L$6000,2,0),"")</f>
        <v/>
      </c>
      <c r="AA4381" t="str">
        <f>IFERROR(VLOOKUP(ROWS($AA$2:AA4381),K4381:$M$6000,3,0),"")</f>
        <v/>
      </c>
    </row>
    <row r="4382" spans="11:27" customFormat="1">
      <c r="K4382">
        <f>IF(ISNUMBER(SEARCH($A$3,L4382)),MAX($K$1:K4381)+1,0)</f>
        <v>0</v>
      </c>
      <c r="Z4382" s="32" t="str">
        <f>IFERROR(VLOOKUP(ROWS($Z$2:Z4382),K4382:$L$6000,2,0),"")</f>
        <v/>
      </c>
      <c r="AA4382" t="str">
        <f>IFERROR(VLOOKUP(ROWS($AA$2:AA4382),K4382:$M$6000,3,0),"")</f>
        <v/>
      </c>
    </row>
    <row r="4383" spans="11:27" customFormat="1">
      <c r="K4383">
        <f>IF(ISNUMBER(SEARCH($A$3,L4383)),MAX($K$1:K4382)+1,0)</f>
        <v>0</v>
      </c>
      <c r="Z4383" s="32" t="str">
        <f>IFERROR(VLOOKUP(ROWS($Z$2:Z4383),K4383:$L$6000,2,0),"")</f>
        <v/>
      </c>
      <c r="AA4383" t="str">
        <f>IFERROR(VLOOKUP(ROWS($AA$2:AA4383),K4383:$M$6000,3,0),"")</f>
        <v/>
      </c>
    </row>
    <row r="4384" spans="11:27" customFormat="1">
      <c r="K4384">
        <f>IF(ISNUMBER(SEARCH($A$3,L4384)),MAX($K$1:K4383)+1,0)</f>
        <v>0</v>
      </c>
      <c r="Z4384" s="32" t="str">
        <f>IFERROR(VLOOKUP(ROWS($Z$2:Z4384),K4384:$L$6000,2,0),"")</f>
        <v/>
      </c>
      <c r="AA4384" t="str">
        <f>IFERROR(VLOOKUP(ROWS($AA$2:AA4384),K4384:$M$6000,3,0),"")</f>
        <v/>
      </c>
    </row>
    <row r="4385" spans="11:27" customFormat="1">
      <c r="K4385">
        <f>IF(ISNUMBER(SEARCH($A$3,L4385)),MAX($K$1:K4384)+1,0)</f>
        <v>0</v>
      </c>
      <c r="Z4385" s="32" t="str">
        <f>IFERROR(VLOOKUP(ROWS($Z$2:Z4385),K4385:$L$6000,2,0),"")</f>
        <v/>
      </c>
      <c r="AA4385" t="str">
        <f>IFERROR(VLOOKUP(ROWS($AA$2:AA4385),K4385:$M$6000,3,0),"")</f>
        <v/>
      </c>
    </row>
    <row r="4386" spans="11:27" customFormat="1">
      <c r="K4386">
        <f>IF(ISNUMBER(SEARCH($A$3,L4386)),MAX($K$1:K4385)+1,0)</f>
        <v>0</v>
      </c>
      <c r="Z4386" s="32" t="str">
        <f>IFERROR(VLOOKUP(ROWS($Z$2:Z4386),K4386:$L$6000,2,0),"")</f>
        <v/>
      </c>
      <c r="AA4386" t="str">
        <f>IFERROR(VLOOKUP(ROWS($AA$2:AA4386),K4386:$M$6000,3,0),"")</f>
        <v/>
      </c>
    </row>
    <row r="4387" spans="11:27" customFormat="1">
      <c r="K4387">
        <f>IF(ISNUMBER(SEARCH($A$3,L4387)),MAX($K$1:K4386)+1,0)</f>
        <v>0</v>
      </c>
      <c r="Z4387" s="32" t="str">
        <f>IFERROR(VLOOKUP(ROWS($Z$2:Z4387),K4387:$L$6000,2,0),"")</f>
        <v/>
      </c>
      <c r="AA4387" t="str">
        <f>IFERROR(VLOOKUP(ROWS($AA$2:AA4387),K4387:$M$6000,3,0),"")</f>
        <v/>
      </c>
    </row>
    <row r="4388" spans="11:27" customFormat="1">
      <c r="K4388">
        <f>IF(ISNUMBER(SEARCH($A$3,L4388)),MAX($K$1:K4387)+1,0)</f>
        <v>0</v>
      </c>
      <c r="Z4388" s="32" t="str">
        <f>IFERROR(VLOOKUP(ROWS($Z$2:Z4388),K4388:$L$6000,2,0),"")</f>
        <v/>
      </c>
      <c r="AA4388" t="str">
        <f>IFERROR(VLOOKUP(ROWS($AA$2:AA4388),K4388:$M$6000,3,0),"")</f>
        <v/>
      </c>
    </row>
    <row r="4389" spans="11:27" customFormat="1">
      <c r="K4389">
        <f>IF(ISNUMBER(SEARCH($A$3,L4389)),MAX($K$1:K4388)+1,0)</f>
        <v>0</v>
      </c>
      <c r="Z4389" s="32" t="str">
        <f>IFERROR(VLOOKUP(ROWS($Z$2:Z4389),K4389:$L$6000,2,0),"")</f>
        <v/>
      </c>
      <c r="AA4389" t="str">
        <f>IFERROR(VLOOKUP(ROWS($AA$2:AA4389),K4389:$M$6000,3,0),"")</f>
        <v/>
      </c>
    </row>
    <row r="4390" spans="11:27" customFormat="1">
      <c r="K4390">
        <f>IF(ISNUMBER(SEARCH($A$3,L4390)),MAX($K$1:K4389)+1,0)</f>
        <v>0</v>
      </c>
      <c r="Z4390" s="32" t="str">
        <f>IFERROR(VLOOKUP(ROWS($Z$2:Z4390),K4390:$L$6000,2,0),"")</f>
        <v/>
      </c>
      <c r="AA4390" t="str">
        <f>IFERROR(VLOOKUP(ROWS($AA$2:AA4390),K4390:$M$6000,3,0),"")</f>
        <v/>
      </c>
    </row>
    <row r="4391" spans="11:27" customFormat="1">
      <c r="K4391">
        <f>IF(ISNUMBER(SEARCH($A$3,L4391)),MAX($K$1:K4390)+1,0)</f>
        <v>0</v>
      </c>
      <c r="Z4391" s="32" t="str">
        <f>IFERROR(VLOOKUP(ROWS($Z$2:Z4391),K4391:$L$6000,2,0),"")</f>
        <v/>
      </c>
      <c r="AA4391" t="str">
        <f>IFERROR(VLOOKUP(ROWS($AA$2:AA4391),K4391:$M$6000,3,0),"")</f>
        <v/>
      </c>
    </row>
    <row r="4392" spans="11:27" customFormat="1">
      <c r="K4392">
        <f>IF(ISNUMBER(SEARCH($A$3,L4392)),MAX($K$1:K4391)+1,0)</f>
        <v>0</v>
      </c>
      <c r="Z4392" s="32" t="str">
        <f>IFERROR(VLOOKUP(ROWS($Z$2:Z4392),K4392:$L$6000,2,0),"")</f>
        <v/>
      </c>
      <c r="AA4392" t="str">
        <f>IFERROR(VLOOKUP(ROWS($AA$2:AA4392),K4392:$M$6000,3,0),"")</f>
        <v/>
      </c>
    </row>
    <row r="4393" spans="11:27" customFormat="1">
      <c r="K4393">
        <f>IF(ISNUMBER(SEARCH($A$3,L4393)),MAX($K$1:K4392)+1,0)</f>
        <v>0</v>
      </c>
      <c r="Z4393" s="32" t="str">
        <f>IFERROR(VLOOKUP(ROWS($Z$2:Z4393),K4393:$L$6000,2,0),"")</f>
        <v/>
      </c>
      <c r="AA4393" t="str">
        <f>IFERROR(VLOOKUP(ROWS($AA$2:AA4393),K4393:$M$6000,3,0),"")</f>
        <v/>
      </c>
    </row>
    <row r="4394" spans="11:27" customFormat="1">
      <c r="K4394">
        <f>IF(ISNUMBER(SEARCH($A$3,L4394)),MAX($K$1:K4393)+1,0)</f>
        <v>0</v>
      </c>
      <c r="Z4394" s="32" t="str">
        <f>IFERROR(VLOOKUP(ROWS($Z$2:Z4394),K4394:$L$6000,2,0),"")</f>
        <v/>
      </c>
      <c r="AA4394" t="str">
        <f>IFERROR(VLOOKUP(ROWS($AA$2:AA4394),K4394:$M$6000,3,0),"")</f>
        <v/>
      </c>
    </row>
    <row r="4395" spans="11:27" customFormat="1">
      <c r="K4395">
        <f>IF(ISNUMBER(SEARCH($A$3,L4395)),MAX($K$1:K4394)+1,0)</f>
        <v>0</v>
      </c>
      <c r="Z4395" s="32" t="str">
        <f>IFERROR(VLOOKUP(ROWS($Z$2:Z4395),K4395:$L$6000,2,0),"")</f>
        <v/>
      </c>
      <c r="AA4395" t="str">
        <f>IFERROR(VLOOKUP(ROWS($AA$2:AA4395),K4395:$M$6000,3,0),"")</f>
        <v/>
      </c>
    </row>
    <row r="4396" spans="11:27" customFormat="1">
      <c r="K4396">
        <f>IF(ISNUMBER(SEARCH($A$3,L4396)),MAX($K$1:K4395)+1,0)</f>
        <v>0</v>
      </c>
      <c r="Z4396" s="32" t="str">
        <f>IFERROR(VLOOKUP(ROWS($Z$2:Z4396),K4396:$L$6000,2,0),"")</f>
        <v/>
      </c>
      <c r="AA4396" t="str">
        <f>IFERROR(VLOOKUP(ROWS($AA$2:AA4396),K4396:$M$6000,3,0),"")</f>
        <v/>
      </c>
    </row>
    <row r="4397" spans="11:27" customFormat="1">
      <c r="K4397">
        <f>IF(ISNUMBER(SEARCH($A$3,L4397)),MAX($K$1:K4396)+1,0)</f>
        <v>0</v>
      </c>
      <c r="Z4397" s="32" t="str">
        <f>IFERROR(VLOOKUP(ROWS($Z$2:Z4397),K4397:$L$6000,2,0),"")</f>
        <v/>
      </c>
      <c r="AA4397" t="str">
        <f>IFERROR(VLOOKUP(ROWS($AA$2:AA4397),K4397:$M$6000,3,0),"")</f>
        <v/>
      </c>
    </row>
    <row r="4398" spans="11:27" customFormat="1">
      <c r="K4398">
        <f>IF(ISNUMBER(SEARCH($A$3,L4398)),MAX($K$1:K4397)+1,0)</f>
        <v>0</v>
      </c>
      <c r="Z4398" s="32" t="str">
        <f>IFERROR(VLOOKUP(ROWS($Z$2:Z4398),K4398:$L$6000,2,0),"")</f>
        <v/>
      </c>
      <c r="AA4398" t="str">
        <f>IFERROR(VLOOKUP(ROWS($AA$2:AA4398),K4398:$M$6000,3,0),"")</f>
        <v/>
      </c>
    </row>
    <row r="4399" spans="11:27" customFormat="1">
      <c r="K4399">
        <f>IF(ISNUMBER(SEARCH($A$3,L4399)),MAX($K$1:K4398)+1,0)</f>
        <v>0</v>
      </c>
      <c r="Z4399" s="32" t="str">
        <f>IFERROR(VLOOKUP(ROWS($Z$2:Z4399),K4399:$L$6000,2,0),"")</f>
        <v/>
      </c>
      <c r="AA4399" t="str">
        <f>IFERROR(VLOOKUP(ROWS($AA$2:AA4399),K4399:$M$6000,3,0),"")</f>
        <v/>
      </c>
    </row>
    <row r="4400" spans="11:27" customFormat="1">
      <c r="K4400">
        <f>IF(ISNUMBER(SEARCH($A$3,L4400)),MAX($K$1:K4399)+1,0)</f>
        <v>0</v>
      </c>
      <c r="Z4400" s="32" t="str">
        <f>IFERROR(VLOOKUP(ROWS($Z$2:Z4400),K4400:$L$6000,2,0),"")</f>
        <v/>
      </c>
      <c r="AA4400" t="str">
        <f>IFERROR(VLOOKUP(ROWS($AA$2:AA4400),K4400:$M$6000,3,0),"")</f>
        <v/>
      </c>
    </row>
    <row r="4401" spans="11:27" customFormat="1">
      <c r="K4401">
        <f>IF(ISNUMBER(SEARCH($A$3,L4401)),MAX($K$1:K4400)+1,0)</f>
        <v>0</v>
      </c>
      <c r="Z4401" s="32" t="str">
        <f>IFERROR(VLOOKUP(ROWS($Z$2:Z4401),K4401:$L$6000,2,0),"")</f>
        <v/>
      </c>
      <c r="AA4401" t="str">
        <f>IFERROR(VLOOKUP(ROWS($AA$2:AA4401),K4401:$M$6000,3,0),"")</f>
        <v/>
      </c>
    </row>
    <row r="4402" spans="11:27" customFormat="1">
      <c r="K4402">
        <f>IF(ISNUMBER(SEARCH($A$3,L4402)),MAX($K$1:K4401)+1,0)</f>
        <v>0</v>
      </c>
      <c r="Z4402" s="32" t="str">
        <f>IFERROR(VLOOKUP(ROWS($Z$2:Z4402),K4402:$L$6000,2,0),"")</f>
        <v/>
      </c>
      <c r="AA4402" t="str">
        <f>IFERROR(VLOOKUP(ROWS($AA$2:AA4402),K4402:$M$6000,3,0),"")</f>
        <v/>
      </c>
    </row>
    <row r="4403" spans="11:27" customFormat="1">
      <c r="K4403">
        <f>IF(ISNUMBER(SEARCH($A$3,L4403)),MAX($K$1:K4402)+1,0)</f>
        <v>0</v>
      </c>
      <c r="Z4403" s="32" t="str">
        <f>IFERROR(VLOOKUP(ROWS($Z$2:Z4403),K4403:$L$6000,2,0),"")</f>
        <v/>
      </c>
      <c r="AA4403" t="str">
        <f>IFERROR(VLOOKUP(ROWS($AA$2:AA4403),K4403:$M$6000,3,0),"")</f>
        <v/>
      </c>
    </row>
    <row r="4404" spans="11:27" customFormat="1">
      <c r="K4404">
        <f>IF(ISNUMBER(SEARCH($A$3,L4404)),MAX($K$1:K4403)+1,0)</f>
        <v>0</v>
      </c>
      <c r="Z4404" s="32" t="str">
        <f>IFERROR(VLOOKUP(ROWS($Z$2:Z4404),K4404:$L$6000,2,0),"")</f>
        <v/>
      </c>
      <c r="AA4404" t="str">
        <f>IFERROR(VLOOKUP(ROWS($AA$2:AA4404),K4404:$M$6000,3,0),"")</f>
        <v/>
      </c>
    </row>
    <row r="4405" spans="11:27" customFormat="1">
      <c r="K4405">
        <f>IF(ISNUMBER(SEARCH($A$3,L4405)),MAX($K$1:K4404)+1,0)</f>
        <v>0</v>
      </c>
      <c r="Z4405" s="32" t="str">
        <f>IFERROR(VLOOKUP(ROWS($Z$2:Z4405),K4405:$L$6000,2,0),"")</f>
        <v/>
      </c>
      <c r="AA4405" t="str">
        <f>IFERROR(VLOOKUP(ROWS($AA$2:AA4405),K4405:$M$6000,3,0),"")</f>
        <v/>
      </c>
    </row>
    <row r="4406" spans="11:27" customFormat="1">
      <c r="K4406">
        <f>IF(ISNUMBER(SEARCH($A$3,L4406)),MAX($K$1:K4405)+1,0)</f>
        <v>0</v>
      </c>
      <c r="Z4406" s="32" t="str">
        <f>IFERROR(VLOOKUP(ROWS($Z$2:Z4406),K4406:$L$6000,2,0),"")</f>
        <v/>
      </c>
      <c r="AA4406" t="str">
        <f>IFERROR(VLOOKUP(ROWS($AA$2:AA4406),K4406:$M$6000,3,0),"")</f>
        <v/>
      </c>
    </row>
    <row r="4407" spans="11:27" customFormat="1">
      <c r="K4407">
        <f>IF(ISNUMBER(SEARCH($A$3,L4407)),MAX($K$1:K4406)+1,0)</f>
        <v>0</v>
      </c>
      <c r="Z4407" s="32" t="str">
        <f>IFERROR(VLOOKUP(ROWS($Z$2:Z4407),K4407:$L$6000,2,0),"")</f>
        <v/>
      </c>
      <c r="AA4407" t="str">
        <f>IFERROR(VLOOKUP(ROWS($AA$2:AA4407),K4407:$M$6000,3,0),"")</f>
        <v/>
      </c>
    </row>
    <row r="4408" spans="11:27" customFormat="1">
      <c r="K4408">
        <f>IF(ISNUMBER(SEARCH($A$3,L4408)),MAX($K$1:K4407)+1,0)</f>
        <v>0</v>
      </c>
      <c r="Z4408" s="32" t="str">
        <f>IFERROR(VLOOKUP(ROWS($Z$2:Z4408),K4408:$L$6000,2,0),"")</f>
        <v/>
      </c>
      <c r="AA4408" t="str">
        <f>IFERROR(VLOOKUP(ROWS($AA$2:AA4408),K4408:$M$6000,3,0),"")</f>
        <v/>
      </c>
    </row>
    <row r="4409" spans="11:27" customFormat="1">
      <c r="K4409">
        <f>IF(ISNUMBER(SEARCH($A$3,L4409)),MAX($K$1:K4408)+1,0)</f>
        <v>0</v>
      </c>
      <c r="Z4409" s="32" t="str">
        <f>IFERROR(VLOOKUP(ROWS($Z$2:Z4409),K4409:$L$6000,2,0),"")</f>
        <v/>
      </c>
      <c r="AA4409" t="str">
        <f>IFERROR(VLOOKUP(ROWS($AA$2:AA4409),K4409:$M$6000,3,0),"")</f>
        <v/>
      </c>
    </row>
    <row r="4410" spans="11:27" customFormat="1">
      <c r="K4410">
        <f>IF(ISNUMBER(SEARCH($A$3,L4410)),MAX($K$1:K4409)+1,0)</f>
        <v>0</v>
      </c>
      <c r="Z4410" s="32" t="str">
        <f>IFERROR(VLOOKUP(ROWS($Z$2:Z4410),K4410:$L$6000,2,0),"")</f>
        <v/>
      </c>
      <c r="AA4410" t="str">
        <f>IFERROR(VLOOKUP(ROWS($AA$2:AA4410),K4410:$M$6000,3,0),"")</f>
        <v/>
      </c>
    </row>
    <row r="4411" spans="11:27" customFormat="1">
      <c r="K4411">
        <f>IF(ISNUMBER(SEARCH($A$3,L4411)),MAX($K$1:K4410)+1,0)</f>
        <v>0</v>
      </c>
      <c r="Z4411" s="32" t="str">
        <f>IFERROR(VLOOKUP(ROWS($Z$2:Z4411),K4411:$L$6000,2,0),"")</f>
        <v/>
      </c>
      <c r="AA4411" t="str">
        <f>IFERROR(VLOOKUP(ROWS($AA$2:AA4411),K4411:$M$6000,3,0),"")</f>
        <v/>
      </c>
    </row>
    <row r="4412" spans="11:27" customFormat="1">
      <c r="K4412">
        <f>IF(ISNUMBER(SEARCH($A$3,L4412)),MAX($K$1:K4411)+1,0)</f>
        <v>0</v>
      </c>
      <c r="Z4412" s="32" t="str">
        <f>IFERROR(VLOOKUP(ROWS($Z$2:Z4412),K4412:$L$6000,2,0),"")</f>
        <v/>
      </c>
      <c r="AA4412" t="str">
        <f>IFERROR(VLOOKUP(ROWS($AA$2:AA4412),K4412:$M$6000,3,0),"")</f>
        <v/>
      </c>
    </row>
    <row r="4413" spans="11:27" customFormat="1">
      <c r="K4413">
        <f>IF(ISNUMBER(SEARCH($A$3,L4413)),MAX($K$1:K4412)+1,0)</f>
        <v>0</v>
      </c>
      <c r="Z4413" s="32" t="str">
        <f>IFERROR(VLOOKUP(ROWS($Z$2:Z4413),K4413:$L$6000,2,0),"")</f>
        <v/>
      </c>
      <c r="AA4413" t="str">
        <f>IFERROR(VLOOKUP(ROWS($AA$2:AA4413),K4413:$M$6000,3,0),"")</f>
        <v/>
      </c>
    </row>
    <row r="4414" spans="11:27" customFormat="1">
      <c r="K4414">
        <f>IF(ISNUMBER(SEARCH($A$3,L4414)),MAX($K$1:K4413)+1,0)</f>
        <v>0</v>
      </c>
      <c r="Z4414" s="32" t="str">
        <f>IFERROR(VLOOKUP(ROWS($Z$2:Z4414),K4414:$L$6000,2,0),"")</f>
        <v/>
      </c>
      <c r="AA4414" t="str">
        <f>IFERROR(VLOOKUP(ROWS($AA$2:AA4414),K4414:$M$6000,3,0),"")</f>
        <v/>
      </c>
    </row>
    <row r="4415" spans="11:27" customFormat="1">
      <c r="K4415">
        <f>IF(ISNUMBER(SEARCH($A$3,L4415)),MAX($K$1:K4414)+1,0)</f>
        <v>0</v>
      </c>
      <c r="Z4415" s="32" t="str">
        <f>IFERROR(VLOOKUP(ROWS($Z$2:Z4415),K4415:$L$6000,2,0),"")</f>
        <v/>
      </c>
      <c r="AA4415" t="str">
        <f>IFERROR(VLOOKUP(ROWS($AA$2:AA4415),K4415:$M$6000,3,0),"")</f>
        <v/>
      </c>
    </row>
    <row r="4416" spans="11:27" customFormat="1">
      <c r="K4416">
        <f>IF(ISNUMBER(SEARCH($A$3,L4416)),MAX($K$1:K4415)+1,0)</f>
        <v>0</v>
      </c>
      <c r="Z4416" s="32" t="str">
        <f>IFERROR(VLOOKUP(ROWS($Z$2:Z4416),K4416:$L$6000,2,0),"")</f>
        <v/>
      </c>
      <c r="AA4416" t="str">
        <f>IFERROR(VLOOKUP(ROWS($AA$2:AA4416),K4416:$M$6000,3,0),"")</f>
        <v/>
      </c>
    </row>
    <row r="4417" spans="11:27" customFormat="1">
      <c r="K4417">
        <f>IF(ISNUMBER(SEARCH($A$3,L4417)),MAX($K$1:K4416)+1,0)</f>
        <v>0</v>
      </c>
      <c r="Z4417" s="32" t="str">
        <f>IFERROR(VLOOKUP(ROWS($Z$2:Z4417),K4417:$L$6000,2,0),"")</f>
        <v/>
      </c>
      <c r="AA4417" t="str">
        <f>IFERROR(VLOOKUP(ROWS($AA$2:AA4417),K4417:$M$6000,3,0),"")</f>
        <v/>
      </c>
    </row>
    <row r="4418" spans="11:27" customFormat="1">
      <c r="K4418">
        <f>IF(ISNUMBER(SEARCH($A$3,L4418)),MAX($K$1:K4417)+1,0)</f>
        <v>0</v>
      </c>
      <c r="Z4418" s="32" t="str">
        <f>IFERROR(VLOOKUP(ROWS($Z$2:Z4418),K4418:$L$6000,2,0),"")</f>
        <v/>
      </c>
      <c r="AA4418" t="str">
        <f>IFERROR(VLOOKUP(ROWS($AA$2:AA4418),K4418:$M$6000,3,0),"")</f>
        <v/>
      </c>
    </row>
    <row r="4419" spans="11:27" customFormat="1">
      <c r="K4419">
        <f>IF(ISNUMBER(SEARCH($A$3,L4419)),MAX($K$1:K4418)+1,0)</f>
        <v>0</v>
      </c>
      <c r="Z4419" s="32" t="str">
        <f>IFERROR(VLOOKUP(ROWS($Z$2:Z4419),K4419:$L$6000,2,0),"")</f>
        <v/>
      </c>
      <c r="AA4419" t="str">
        <f>IFERROR(VLOOKUP(ROWS($AA$2:AA4419),K4419:$M$6000,3,0),"")</f>
        <v/>
      </c>
    </row>
    <row r="4420" spans="11:27" customFormat="1">
      <c r="K4420">
        <f>IF(ISNUMBER(SEARCH($A$3,L4420)),MAX($K$1:K4419)+1,0)</f>
        <v>0</v>
      </c>
      <c r="Z4420" s="32" t="str">
        <f>IFERROR(VLOOKUP(ROWS($Z$2:Z4420),K4420:$L$6000,2,0),"")</f>
        <v/>
      </c>
      <c r="AA4420" t="str">
        <f>IFERROR(VLOOKUP(ROWS($AA$2:AA4420),K4420:$M$6000,3,0),"")</f>
        <v/>
      </c>
    </row>
    <row r="4421" spans="11:27" customFormat="1">
      <c r="K4421">
        <f>IF(ISNUMBER(SEARCH($A$3,L4421)),MAX($K$1:K4420)+1,0)</f>
        <v>0</v>
      </c>
      <c r="Z4421" s="32" t="str">
        <f>IFERROR(VLOOKUP(ROWS($Z$2:Z4421),K4421:$L$6000,2,0),"")</f>
        <v/>
      </c>
      <c r="AA4421" t="str">
        <f>IFERROR(VLOOKUP(ROWS($AA$2:AA4421),K4421:$M$6000,3,0),"")</f>
        <v/>
      </c>
    </row>
    <row r="4422" spans="11:27" customFormat="1">
      <c r="K4422">
        <f>IF(ISNUMBER(SEARCH($A$3,L4422)),MAX($K$1:K4421)+1,0)</f>
        <v>0</v>
      </c>
      <c r="Z4422" s="32" t="str">
        <f>IFERROR(VLOOKUP(ROWS($Z$2:Z4422),K4422:$L$6000,2,0),"")</f>
        <v/>
      </c>
      <c r="AA4422" t="str">
        <f>IFERROR(VLOOKUP(ROWS($AA$2:AA4422),K4422:$M$6000,3,0),"")</f>
        <v/>
      </c>
    </row>
    <row r="4423" spans="11:27" customFormat="1">
      <c r="K4423">
        <f>IF(ISNUMBER(SEARCH($A$3,L4423)),MAX($K$1:K4422)+1,0)</f>
        <v>0</v>
      </c>
      <c r="Z4423" s="32" t="str">
        <f>IFERROR(VLOOKUP(ROWS($Z$2:Z4423),K4423:$L$6000,2,0),"")</f>
        <v/>
      </c>
      <c r="AA4423" t="str">
        <f>IFERROR(VLOOKUP(ROWS($AA$2:AA4423),K4423:$M$6000,3,0),"")</f>
        <v/>
      </c>
    </row>
    <row r="4424" spans="11:27" customFormat="1">
      <c r="K4424">
        <f>IF(ISNUMBER(SEARCH($A$3,L4424)),MAX($K$1:K4423)+1,0)</f>
        <v>0</v>
      </c>
      <c r="Z4424" s="32" t="str">
        <f>IFERROR(VLOOKUP(ROWS($Z$2:Z4424),K4424:$L$6000,2,0),"")</f>
        <v/>
      </c>
      <c r="AA4424" t="str">
        <f>IFERROR(VLOOKUP(ROWS($AA$2:AA4424),K4424:$M$6000,3,0),"")</f>
        <v/>
      </c>
    </row>
    <row r="4425" spans="11:27" customFormat="1">
      <c r="K4425">
        <f>IF(ISNUMBER(SEARCH($A$3,L4425)),MAX($K$1:K4424)+1,0)</f>
        <v>0</v>
      </c>
      <c r="Z4425" s="32" t="str">
        <f>IFERROR(VLOOKUP(ROWS($Z$2:Z4425),K4425:$L$6000,2,0),"")</f>
        <v/>
      </c>
      <c r="AA4425" t="str">
        <f>IFERROR(VLOOKUP(ROWS($AA$2:AA4425),K4425:$M$6000,3,0),"")</f>
        <v/>
      </c>
    </row>
    <row r="4426" spans="11:27" customFormat="1">
      <c r="K4426">
        <f>IF(ISNUMBER(SEARCH($A$3,L4426)),MAX($K$1:K4425)+1,0)</f>
        <v>0</v>
      </c>
      <c r="Z4426" s="32" t="str">
        <f>IFERROR(VLOOKUP(ROWS($Z$2:Z4426),K4426:$L$6000,2,0),"")</f>
        <v/>
      </c>
      <c r="AA4426" t="str">
        <f>IFERROR(VLOOKUP(ROWS($AA$2:AA4426),K4426:$M$6000,3,0),"")</f>
        <v/>
      </c>
    </row>
    <row r="4427" spans="11:27" customFormat="1">
      <c r="K4427">
        <f>IF(ISNUMBER(SEARCH($A$3,L4427)),MAX($K$1:K4426)+1,0)</f>
        <v>0</v>
      </c>
      <c r="Z4427" s="32" t="str">
        <f>IFERROR(VLOOKUP(ROWS($Z$2:Z4427),K4427:$L$6000,2,0),"")</f>
        <v/>
      </c>
      <c r="AA4427" t="str">
        <f>IFERROR(VLOOKUP(ROWS($AA$2:AA4427),K4427:$M$6000,3,0),"")</f>
        <v/>
      </c>
    </row>
    <row r="4428" spans="11:27" customFormat="1">
      <c r="K4428">
        <f>IF(ISNUMBER(SEARCH($A$3,L4428)),MAX($K$1:K4427)+1,0)</f>
        <v>0</v>
      </c>
      <c r="Z4428" s="32" t="str">
        <f>IFERROR(VLOOKUP(ROWS($Z$2:Z4428),K4428:$L$6000,2,0),"")</f>
        <v/>
      </c>
      <c r="AA4428" t="str">
        <f>IFERROR(VLOOKUP(ROWS($AA$2:AA4428),K4428:$M$6000,3,0),"")</f>
        <v/>
      </c>
    </row>
    <row r="4429" spans="11:27" customFormat="1">
      <c r="K4429">
        <f>IF(ISNUMBER(SEARCH($A$3,L4429)),MAX($K$1:K4428)+1,0)</f>
        <v>0</v>
      </c>
      <c r="Z4429" s="32" t="str">
        <f>IFERROR(VLOOKUP(ROWS($Z$2:Z4429),K4429:$L$6000,2,0),"")</f>
        <v/>
      </c>
      <c r="AA4429" t="str">
        <f>IFERROR(VLOOKUP(ROWS($AA$2:AA4429),K4429:$M$6000,3,0),"")</f>
        <v/>
      </c>
    </row>
    <row r="4430" spans="11:27" customFormat="1">
      <c r="K4430">
        <f>IF(ISNUMBER(SEARCH($A$3,L4430)),MAX($K$1:K4429)+1,0)</f>
        <v>0</v>
      </c>
      <c r="Z4430" s="32" t="str">
        <f>IFERROR(VLOOKUP(ROWS($Z$2:Z4430),K4430:$L$6000,2,0),"")</f>
        <v/>
      </c>
      <c r="AA4430" t="str">
        <f>IFERROR(VLOOKUP(ROWS($AA$2:AA4430),K4430:$M$6000,3,0),"")</f>
        <v/>
      </c>
    </row>
    <row r="4431" spans="11:27" customFormat="1">
      <c r="K4431">
        <f>IF(ISNUMBER(SEARCH($A$3,L4431)),MAX($K$1:K4430)+1,0)</f>
        <v>0</v>
      </c>
      <c r="Z4431" s="32" t="str">
        <f>IFERROR(VLOOKUP(ROWS($Z$2:Z4431),K4431:$L$6000,2,0),"")</f>
        <v/>
      </c>
      <c r="AA4431" t="str">
        <f>IFERROR(VLOOKUP(ROWS($AA$2:AA4431),K4431:$M$6000,3,0),"")</f>
        <v/>
      </c>
    </row>
    <row r="4432" spans="11:27" customFormat="1">
      <c r="K4432">
        <f>IF(ISNUMBER(SEARCH($A$3,L4432)),MAX($K$1:K4431)+1,0)</f>
        <v>0</v>
      </c>
      <c r="Z4432" s="32" t="str">
        <f>IFERROR(VLOOKUP(ROWS($Z$2:Z4432),K4432:$L$6000,2,0),"")</f>
        <v/>
      </c>
      <c r="AA4432" t="str">
        <f>IFERROR(VLOOKUP(ROWS($AA$2:AA4432),K4432:$M$6000,3,0),"")</f>
        <v/>
      </c>
    </row>
    <row r="4433" spans="11:27" customFormat="1">
      <c r="K4433">
        <f>IF(ISNUMBER(SEARCH($A$3,L4433)),MAX($K$1:K4432)+1,0)</f>
        <v>0</v>
      </c>
      <c r="Z4433" s="32" t="str">
        <f>IFERROR(VLOOKUP(ROWS($Z$2:Z4433),K4433:$L$6000,2,0),"")</f>
        <v/>
      </c>
      <c r="AA4433" t="str">
        <f>IFERROR(VLOOKUP(ROWS($AA$2:AA4433),K4433:$M$6000,3,0),"")</f>
        <v/>
      </c>
    </row>
    <row r="4434" spans="11:27" customFormat="1">
      <c r="K4434">
        <f>IF(ISNUMBER(SEARCH($A$3,L4434)),MAX($K$1:K4433)+1,0)</f>
        <v>0</v>
      </c>
      <c r="Z4434" s="32" t="str">
        <f>IFERROR(VLOOKUP(ROWS($Z$2:Z4434),K4434:$L$6000,2,0),"")</f>
        <v/>
      </c>
      <c r="AA4434" t="str">
        <f>IFERROR(VLOOKUP(ROWS($AA$2:AA4434),K4434:$M$6000,3,0),"")</f>
        <v/>
      </c>
    </row>
    <row r="4435" spans="11:27" customFormat="1">
      <c r="K4435">
        <f>IF(ISNUMBER(SEARCH($A$3,L4435)),MAX($K$1:K4434)+1,0)</f>
        <v>0</v>
      </c>
      <c r="Z4435" s="32" t="str">
        <f>IFERROR(VLOOKUP(ROWS($Z$2:Z4435),K4435:$L$6000,2,0),"")</f>
        <v/>
      </c>
      <c r="AA4435" t="str">
        <f>IFERROR(VLOOKUP(ROWS($AA$2:AA4435),K4435:$M$6000,3,0),"")</f>
        <v/>
      </c>
    </row>
    <row r="4436" spans="11:27" customFormat="1">
      <c r="K4436">
        <f>IF(ISNUMBER(SEARCH($A$3,L4436)),MAX($K$1:K4435)+1,0)</f>
        <v>0</v>
      </c>
      <c r="Z4436" s="32" t="str">
        <f>IFERROR(VLOOKUP(ROWS($Z$2:Z4436),K4436:$L$6000,2,0),"")</f>
        <v/>
      </c>
      <c r="AA4436" t="str">
        <f>IFERROR(VLOOKUP(ROWS($AA$2:AA4436),K4436:$M$6000,3,0),"")</f>
        <v/>
      </c>
    </row>
    <row r="4437" spans="11:27" customFormat="1">
      <c r="K4437">
        <f>IF(ISNUMBER(SEARCH($A$3,L4437)),MAX($K$1:K4436)+1,0)</f>
        <v>0</v>
      </c>
      <c r="Z4437" s="32" t="str">
        <f>IFERROR(VLOOKUP(ROWS($Z$2:Z4437),K4437:$L$6000,2,0),"")</f>
        <v/>
      </c>
      <c r="AA4437" t="str">
        <f>IFERROR(VLOOKUP(ROWS($AA$2:AA4437),K4437:$M$6000,3,0),"")</f>
        <v/>
      </c>
    </row>
    <row r="4438" spans="11:27" customFormat="1">
      <c r="K4438">
        <f>IF(ISNUMBER(SEARCH($A$3,L4438)),MAX($K$1:K4437)+1,0)</f>
        <v>0</v>
      </c>
      <c r="Z4438" s="32" t="str">
        <f>IFERROR(VLOOKUP(ROWS($Z$2:Z4438),K4438:$L$6000,2,0),"")</f>
        <v/>
      </c>
      <c r="AA4438" t="str">
        <f>IFERROR(VLOOKUP(ROWS($AA$2:AA4438),K4438:$M$6000,3,0),"")</f>
        <v/>
      </c>
    </row>
    <row r="4439" spans="11:27" customFormat="1">
      <c r="K4439">
        <f>IF(ISNUMBER(SEARCH($A$3,L4439)),MAX($K$1:K4438)+1,0)</f>
        <v>0</v>
      </c>
      <c r="Z4439" s="32" t="str">
        <f>IFERROR(VLOOKUP(ROWS($Z$2:Z4439),K4439:$L$6000,2,0),"")</f>
        <v/>
      </c>
      <c r="AA4439" t="str">
        <f>IFERROR(VLOOKUP(ROWS($AA$2:AA4439),K4439:$M$6000,3,0),"")</f>
        <v/>
      </c>
    </row>
    <row r="4440" spans="11:27" customFormat="1">
      <c r="K4440">
        <f>IF(ISNUMBER(SEARCH($A$3,L4440)),MAX($K$1:K4439)+1,0)</f>
        <v>0</v>
      </c>
      <c r="Z4440" s="32" t="str">
        <f>IFERROR(VLOOKUP(ROWS($Z$2:Z4440),K4440:$L$6000,2,0),"")</f>
        <v/>
      </c>
      <c r="AA4440" t="str">
        <f>IFERROR(VLOOKUP(ROWS($AA$2:AA4440),K4440:$M$6000,3,0),"")</f>
        <v/>
      </c>
    </row>
    <row r="4441" spans="11:27" customFormat="1">
      <c r="K4441">
        <f>IF(ISNUMBER(SEARCH($A$3,L4441)),MAX($K$1:K4440)+1,0)</f>
        <v>0</v>
      </c>
      <c r="Z4441" s="32" t="str">
        <f>IFERROR(VLOOKUP(ROWS($Z$2:Z4441),K4441:$L$6000,2,0),"")</f>
        <v/>
      </c>
      <c r="AA4441" t="str">
        <f>IFERROR(VLOOKUP(ROWS($AA$2:AA4441),K4441:$M$6000,3,0),"")</f>
        <v/>
      </c>
    </row>
    <row r="4442" spans="11:27" customFormat="1">
      <c r="K4442">
        <f>IF(ISNUMBER(SEARCH($A$3,L4442)),MAX($K$1:K4441)+1,0)</f>
        <v>0</v>
      </c>
      <c r="Z4442" s="32" t="str">
        <f>IFERROR(VLOOKUP(ROWS($Z$2:Z4442),K4442:$L$6000,2,0),"")</f>
        <v/>
      </c>
      <c r="AA4442" t="str">
        <f>IFERROR(VLOOKUP(ROWS($AA$2:AA4442),K4442:$M$6000,3,0),"")</f>
        <v/>
      </c>
    </row>
    <row r="4443" spans="11:27" customFormat="1">
      <c r="K4443">
        <f>IF(ISNUMBER(SEARCH($A$3,L4443)),MAX($K$1:K4442)+1,0)</f>
        <v>0</v>
      </c>
      <c r="Z4443" s="32" t="str">
        <f>IFERROR(VLOOKUP(ROWS($Z$2:Z4443),K4443:$L$6000,2,0),"")</f>
        <v/>
      </c>
      <c r="AA4443" t="str">
        <f>IFERROR(VLOOKUP(ROWS($AA$2:AA4443),K4443:$M$6000,3,0),"")</f>
        <v/>
      </c>
    </row>
    <row r="4444" spans="11:27" customFormat="1">
      <c r="K4444">
        <f>IF(ISNUMBER(SEARCH($A$3,L4444)),MAX($K$1:K4443)+1,0)</f>
        <v>0</v>
      </c>
      <c r="Z4444" s="32" t="str">
        <f>IFERROR(VLOOKUP(ROWS($Z$2:Z4444),K4444:$L$6000,2,0),"")</f>
        <v/>
      </c>
      <c r="AA4444" t="str">
        <f>IFERROR(VLOOKUP(ROWS($AA$2:AA4444),K4444:$M$6000,3,0),"")</f>
        <v/>
      </c>
    </row>
    <row r="4445" spans="11:27" customFormat="1">
      <c r="K4445">
        <f>IF(ISNUMBER(SEARCH($A$3,L4445)),MAX($K$1:K4444)+1,0)</f>
        <v>0</v>
      </c>
      <c r="Z4445" s="32" t="str">
        <f>IFERROR(VLOOKUP(ROWS($Z$2:Z4445),K4445:$L$6000,2,0),"")</f>
        <v/>
      </c>
      <c r="AA4445" t="str">
        <f>IFERROR(VLOOKUP(ROWS($AA$2:AA4445),K4445:$M$6000,3,0),"")</f>
        <v/>
      </c>
    </row>
    <row r="4446" spans="11:27" customFormat="1">
      <c r="K4446">
        <f>IF(ISNUMBER(SEARCH($A$3,L4446)),MAX($K$1:K4445)+1,0)</f>
        <v>0</v>
      </c>
      <c r="Z4446" s="32" t="str">
        <f>IFERROR(VLOOKUP(ROWS($Z$2:Z4446),K4446:$L$6000,2,0),"")</f>
        <v/>
      </c>
      <c r="AA4446" t="str">
        <f>IFERROR(VLOOKUP(ROWS($AA$2:AA4446),K4446:$M$6000,3,0),"")</f>
        <v/>
      </c>
    </row>
    <row r="4447" spans="11:27" customFormat="1">
      <c r="K4447">
        <f>IF(ISNUMBER(SEARCH($A$3,L4447)),MAX($K$1:K4446)+1,0)</f>
        <v>0</v>
      </c>
      <c r="Z4447" s="32" t="str">
        <f>IFERROR(VLOOKUP(ROWS($Z$2:Z4447),K4447:$L$6000,2,0),"")</f>
        <v/>
      </c>
      <c r="AA4447" t="str">
        <f>IFERROR(VLOOKUP(ROWS($AA$2:AA4447),K4447:$M$6000,3,0),"")</f>
        <v/>
      </c>
    </row>
    <row r="4448" spans="11:27" customFormat="1">
      <c r="K4448">
        <f>IF(ISNUMBER(SEARCH($A$3,L4448)),MAX($K$1:K4447)+1,0)</f>
        <v>0</v>
      </c>
      <c r="Z4448" s="32" t="str">
        <f>IFERROR(VLOOKUP(ROWS($Z$2:Z4448),K4448:$L$6000,2,0),"")</f>
        <v/>
      </c>
      <c r="AA4448" t="str">
        <f>IFERROR(VLOOKUP(ROWS($AA$2:AA4448),K4448:$M$6000,3,0),"")</f>
        <v/>
      </c>
    </row>
    <row r="4449" spans="11:27" customFormat="1">
      <c r="K4449">
        <f>IF(ISNUMBER(SEARCH($A$3,L4449)),MAX($K$1:K4448)+1,0)</f>
        <v>0</v>
      </c>
      <c r="Z4449" s="32" t="str">
        <f>IFERROR(VLOOKUP(ROWS($Z$2:Z4449),K4449:$L$6000,2,0),"")</f>
        <v/>
      </c>
      <c r="AA4449" t="str">
        <f>IFERROR(VLOOKUP(ROWS($AA$2:AA4449),K4449:$M$6000,3,0),"")</f>
        <v/>
      </c>
    </row>
    <row r="4450" spans="11:27" customFormat="1">
      <c r="K4450">
        <f>IF(ISNUMBER(SEARCH($A$3,L4450)),MAX($K$1:K4449)+1,0)</f>
        <v>0</v>
      </c>
      <c r="Z4450" s="32" t="str">
        <f>IFERROR(VLOOKUP(ROWS($Z$2:Z4450),K4450:$L$6000,2,0),"")</f>
        <v/>
      </c>
      <c r="AA4450" t="str">
        <f>IFERROR(VLOOKUP(ROWS($AA$2:AA4450),K4450:$M$6000,3,0),"")</f>
        <v/>
      </c>
    </row>
    <row r="4451" spans="11:27" customFormat="1">
      <c r="K4451">
        <f>IF(ISNUMBER(SEARCH($A$3,L4451)),MAX($K$1:K4450)+1,0)</f>
        <v>0</v>
      </c>
      <c r="Z4451" s="32" t="str">
        <f>IFERROR(VLOOKUP(ROWS($Z$2:Z4451),K4451:$L$6000,2,0),"")</f>
        <v/>
      </c>
      <c r="AA4451" t="str">
        <f>IFERROR(VLOOKUP(ROWS($AA$2:AA4451),K4451:$M$6000,3,0),"")</f>
        <v/>
      </c>
    </row>
    <row r="4452" spans="11:27" customFormat="1">
      <c r="K4452">
        <f>IF(ISNUMBER(SEARCH($A$3,L4452)),MAX($K$1:K4451)+1,0)</f>
        <v>0</v>
      </c>
      <c r="Z4452" s="32" t="str">
        <f>IFERROR(VLOOKUP(ROWS($Z$2:Z4452),K4452:$L$6000,2,0),"")</f>
        <v/>
      </c>
      <c r="AA4452" t="str">
        <f>IFERROR(VLOOKUP(ROWS($AA$2:AA4452),K4452:$M$6000,3,0),"")</f>
        <v/>
      </c>
    </row>
    <row r="4453" spans="11:27" customFormat="1">
      <c r="K4453">
        <f>IF(ISNUMBER(SEARCH($A$3,L4453)),MAX($K$1:K4452)+1,0)</f>
        <v>0</v>
      </c>
      <c r="Z4453" s="32" t="str">
        <f>IFERROR(VLOOKUP(ROWS($Z$2:Z4453),K4453:$L$6000,2,0),"")</f>
        <v/>
      </c>
      <c r="AA4453" t="str">
        <f>IFERROR(VLOOKUP(ROWS($AA$2:AA4453),K4453:$M$6000,3,0),"")</f>
        <v/>
      </c>
    </row>
    <row r="4454" spans="11:27" customFormat="1">
      <c r="K4454">
        <f>IF(ISNUMBER(SEARCH($A$3,L4454)),MAX($K$1:K4453)+1,0)</f>
        <v>0</v>
      </c>
      <c r="Z4454" s="32" t="str">
        <f>IFERROR(VLOOKUP(ROWS($Z$2:Z4454),K4454:$L$6000,2,0),"")</f>
        <v/>
      </c>
      <c r="AA4454" t="str">
        <f>IFERROR(VLOOKUP(ROWS($AA$2:AA4454),K4454:$M$6000,3,0),"")</f>
        <v/>
      </c>
    </row>
    <row r="4455" spans="11:27" customFormat="1">
      <c r="K4455">
        <f>IF(ISNUMBER(SEARCH($A$3,L4455)),MAX($K$1:K4454)+1,0)</f>
        <v>0</v>
      </c>
      <c r="Z4455" s="32" t="str">
        <f>IFERROR(VLOOKUP(ROWS($Z$2:Z4455),K4455:$L$6000,2,0),"")</f>
        <v/>
      </c>
      <c r="AA4455" t="str">
        <f>IFERROR(VLOOKUP(ROWS($AA$2:AA4455),K4455:$M$6000,3,0),"")</f>
        <v/>
      </c>
    </row>
    <row r="4456" spans="11:27" customFormat="1">
      <c r="K4456">
        <f>IF(ISNUMBER(SEARCH($A$3,L4456)),MAX($K$1:K4455)+1,0)</f>
        <v>0</v>
      </c>
      <c r="Z4456" s="32" t="str">
        <f>IFERROR(VLOOKUP(ROWS($Z$2:Z4456),K4456:$L$6000,2,0),"")</f>
        <v/>
      </c>
      <c r="AA4456" t="str">
        <f>IFERROR(VLOOKUP(ROWS($AA$2:AA4456),K4456:$M$6000,3,0),"")</f>
        <v/>
      </c>
    </row>
    <row r="4457" spans="11:27" customFormat="1">
      <c r="K4457">
        <f>IF(ISNUMBER(SEARCH($A$3,L4457)),MAX($K$1:K4456)+1,0)</f>
        <v>0</v>
      </c>
      <c r="Z4457" s="32" t="str">
        <f>IFERROR(VLOOKUP(ROWS($Z$2:Z4457),K4457:$L$6000,2,0),"")</f>
        <v/>
      </c>
      <c r="AA4457" t="str">
        <f>IFERROR(VLOOKUP(ROWS($AA$2:AA4457),K4457:$M$6000,3,0),"")</f>
        <v/>
      </c>
    </row>
    <row r="4458" spans="11:27" customFormat="1">
      <c r="K4458">
        <f>IF(ISNUMBER(SEARCH($A$3,L4458)),MAX($K$1:K4457)+1,0)</f>
        <v>0</v>
      </c>
      <c r="Z4458" s="32" t="str">
        <f>IFERROR(VLOOKUP(ROWS($Z$2:Z4458),K4458:$L$6000,2,0),"")</f>
        <v/>
      </c>
      <c r="AA4458" t="str">
        <f>IFERROR(VLOOKUP(ROWS($AA$2:AA4458),K4458:$M$6000,3,0),"")</f>
        <v/>
      </c>
    </row>
    <row r="4459" spans="11:27" customFormat="1">
      <c r="K4459">
        <f>IF(ISNUMBER(SEARCH($A$3,L4459)),MAX($K$1:K4458)+1,0)</f>
        <v>0</v>
      </c>
      <c r="Z4459" s="32" t="str">
        <f>IFERROR(VLOOKUP(ROWS($Z$2:Z4459),K4459:$L$6000,2,0),"")</f>
        <v/>
      </c>
      <c r="AA4459" t="str">
        <f>IFERROR(VLOOKUP(ROWS($AA$2:AA4459),K4459:$M$6000,3,0),"")</f>
        <v/>
      </c>
    </row>
    <row r="4460" spans="11:27" customFormat="1">
      <c r="K4460">
        <f>IF(ISNUMBER(SEARCH($A$3,L4460)),MAX($K$1:K4459)+1,0)</f>
        <v>0</v>
      </c>
      <c r="Z4460" s="32" t="str">
        <f>IFERROR(VLOOKUP(ROWS($Z$2:Z4460),K4460:$L$6000,2,0),"")</f>
        <v/>
      </c>
      <c r="AA4460" t="str">
        <f>IFERROR(VLOOKUP(ROWS($AA$2:AA4460),K4460:$M$6000,3,0),"")</f>
        <v/>
      </c>
    </row>
    <row r="4461" spans="11:27" customFormat="1">
      <c r="K4461">
        <f>IF(ISNUMBER(SEARCH($A$3,L4461)),MAX($K$1:K4460)+1,0)</f>
        <v>0</v>
      </c>
      <c r="Z4461" s="32" t="str">
        <f>IFERROR(VLOOKUP(ROWS($Z$2:Z4461),K4461:$L$6000,2,0),"")</f>
        <v/>
      </c>
      <c r="AA4461" t="str">
        <f>IFERROR(VLOOKUP(ROWS($AA$2:AA4461),K4461:$M$6000,3,0),"")</f>
        <v/>
      </c>
    </row>
    <row r="4462" spans="11:27" customFormat="1">
      <c r="K4462">
        <f>IF(ISNUMBER(SEARCH($A$3,L4462)),MAX($K$1:K4461)+1,0)</f>
        <v>0</v>
      </c>
      <c r="Z4462" s="32" t="str">
        <f>IFERROR(VLOOKUP(ROWS($Z$2:Z4462),K4462:$L$6000,2,0),"")</f>
        <v/>
      </c>
      <c r="AA4462" t="str">
        <f>IFERROR(VLOOKUP(ROWS($AA$2:AA4462),K4462:$M$6000,3,0),"")</f>
        <v/>
      </c>
    </row>
    <row r="4463" spans="11:27" customFormat="1">
      <c r="K4463">
        <f>IF(ISNUMBER(SEARCH($A$3,L4463)),MAX($K$1:K4462)+1,0)</f>
        <v>0</v>
      </c>
      <c r="Z4463" s="32" t="str">
        <f>IFERROR(VLOOKUP(ROWS($Z$2:Z4463),K4463:$L$6000,2,0),"")</f>
        <v/>
      </c>
      <c r="AA4463" t="str">
        <f>IFERROR(VLOOKUP(ROWS($AA$2:AA4463),K4463:$M$6000,3,0),"")</f>
        <v/>
      </c>
    </row>
    <row r="4464" spans="11:27" customFormat="1">
      <c r="K4464">
        <f>IF(ISNUMBER(SEARCH($A$3,L4464)),MAX($K$1:K4463)+1,0)</f>
        <v>0</v>
      </c>
      <c r="Z4464" s="32" t="str">
        <f>IFERROR(VLOOKUP(ROWS($Z$2:Z4464),K4464:$L$6000,2,0),"")</f>
        <v/>
      </c>
      <c r="AA4464" t="str">
        <f>IFERROR(VLOOKUP(ROWS($AA$2:AA4464),K4464:$M$6000,3,0),"")</f>
        <v/>
      </c>
    </row>
    <row r="4465" spans="11:27" customFormat="1">
      <c r="K4465">
        <f>IF(ISNUMBER(SEARCH($A$3,L4465)),MAX($K$1:K4464)+1,0)</f>
        <v>0</v>
      </c>
      <c r="Z4465" s="32" t="str">
        <f>IFERROR(VLOOKUP(ROWS($Z$2:Z4465),K4465:$L$6000,2,0),"")</f>
        <v/>
      </c>
      <c r="AA4465" t="str">
        <f>IFERROR(VLOOKUP(ROWS($AA$2:AA4465),K4465:$M$6000,3,0),"")</f>
        <v/>
      </c>
    </row>
    <row r="4466" spans="11:27" customFormat="1">
      <c r="K4466">
        <f>IF(ISNUMBER(SEARCH($A$3,L4466)),MAX($K$1:K4465)+1,0)</f>
        <v>0</v>
      </c>
      <c r="Z4466" s="32" t="str">
        <f>IFERROR(VLOOKUP(ROWS($Z$2:Z4466),K4466:$L$6000,2,0),"")</f>
        <v/>
      </c>
      <c r="AA4466" t="str">
        <f>IFERROR(VLOOKUP(ROWS($AA$2:AA4466),K4466:$M$6000,3,0),"")</f>
        <v/>
      </c>
    </row>
    <row r="4467" spans="11:27" customFormat="1">
      <c r="K4467">
        <f>IF(ISNUMBER(SEARCH($A$3,L4467)),MAX($K$1:K4466)+1,0)</f>
        <v>0</v>
      </c>
      <c r="Z4467" s="32" t="str">
        <f>IFERROR(VLOOKUP(ROWS($Z$2:Z4467),K4467:$L$6000,2,0),"")</f>
        <v/>
      </c>
      <c r="AA4467" t="str">
        <f>IFERROR(VLOOKUP(ROWS($AA$2:AA4467),K4467:$M$6000,3,0),"")</f>
        <v/>
      </c>
    </row>
    <row r="4468" spans="11:27" customFormat="1">
      <c r="K4468">
        <f>IF(ISNUMBER(SEARCH($A$3,L4468)),MAX($K$1:K4467)+1,0)</f>
        <v>0</v>
      </c>
      <c r="Z4468" s="32" t="str">
        <f>IFERROR(VLOOKUP(ROWS($Z$2:Z4468),K4468:$L$6000,2,0),"")</f>
        <v/>
      </c>
      <c r="AA4468" t="str">
        <f>IFERROR(VLOOKUP(ROWS($AA$2:AA4468),K4468:$M$6000,3,0),"")</f>
        <v/>
      </c>
    </row>
    <row r="4469" spans="11:27" customFormat="1">
      <c r="K4469">
        <f>IF(ISNUMBER(SEARCH($A$3,L4469)),MAX($K$1:K4468)+1,0)</f>
        <v>0</v>
      </c>
      <c r="Z4469" s="32" t="str">
        <f>IFERROR(VLOOKUP(ROWS($Z$2:Z4469),K4469:$L$6000,2,0),"")</f>
        <v/>
      </c>
      <c r="AA4469" t="str">
        <f>IFERROR(VLOOKUP(ROWS($AA$2:AA4469),K4469:$M$6000,3,0),"")</f>
        <v/>
      </c>
    </row>
    <row r="4470" spans="11:27" customFormat="1">
      <c r="K4470">
        <f>IF(ISNUMBER(SEARCH($A$3,L4470)),MAX($K$1:K4469)+1,0)</f>
        <v>0</v>
      </c>
      <c r="Z4470" s="32" t="str">
        <f>IFERROR(VLOOKUP(ROWS($Z$2:Z4470),K4470:$L$6000,2,0),"")</f>
        <v/>
      </c>
      <c r="AA4470" t="str">
        <f>IFERROR(VLOOKUP(ROWS($AA$2:AA4470),K4470:$M$6000,3,0),"")</f>
        <v/>
      </c>
    </row>
    <row r="4471" spans="11:27" customFormat="1">
      <c r="K4471">
        <f>IF(ISNUMBER(SEARCH($A$3,L4471)),MAX($K$1:K4470)+1,0)</f>
        <v>0</v>
      </c>
      <c r="Z4471" s="32" t="str">
        <f>IFERROR(VLOOKUP(ROWS($Z$2:Z4471),K4471:$L$6000,2,0),"")</f>
        <v/>
      </c>
      <c r="AA4471" t="str">
        <f>IFERROR(VLOOKUP(ROWS($AA$2:AA4471),K4471:$M$6000,3,0),"")</f>
        <v/>
      </c>
    </row>
    <row r="4472" spans="11:27" customFormat="1">
      <c r="K4472">
        <f>IF(ISNUMBER(SEARCH($A$3,L4472)),MAX($K$1:K4471)+1,0)</f>
        <v>0</v>
      </c>
      <c r="Z4472" s="32" t="str">
        <f>IFERROR(VLOOKUP(ROWS($Z$2:Z4472),K4472:$L$6000,2,0),"")</f>
        <v/>
      </c>
      <c r="AA4472" t="str">
        <f>IFERROR(VLOOKUP(ROWS($AA$2:AA4472),K4472:$M$6000,3,0),"")</f>
        <v/>
      </c>
    </row>
    <row r="4473" spans="11:27" customFormat="1">
      <c r="K4473">
        <f>IF(ISNUMBER(SEARCH($A$3,L4473)),MAX($K$1:K4472)+1,0)</f>
        <v>0</v>
      </c>
      <c r="Z4473" s="32" t="str">
        <f>IFERROR(VLOOKUP(ROWS($Z$2:Z4473),K4473:$L$6000,2,0),"")</f>
        <v/>
      </c>
      <c r="AA4473" t="str">
        <f>IFERROR(VLOOKUP(ROWS($AA$2:AA4473),K4473:$M$6000,3,0),"")</f>
        <v/>
      </c>
    </row>
    <row r="4474" spans="11:27" customFormat="1">
      <c r="K4474">
        <f>IF(ISNUMBER(SEARCH($A$3,L4474)),MAX($K$1:K4473)+1,0)</f>
        <v>0</v>
      </c>
      <c r="Z4474" s="32" t="str">
        <f>IFERROR(VLOOKUP(ROWS($Z$2:Z4474),K4474:$L$6000,2,0),"")</f>
        <v/>
      </c>
      <c r="AA4474" t="str">
        <f>IFERROR(VLOOKUP(ROWS($AA$2:AA4474),K4474:$M$6000,3,0),"")</f>
        <v/>
      </c>
    </row>
    <row r="4475" spans="11:27" customFormat="1">
      <c r="K4475">
        <f>IF(ISNUMBER(SEARCH($A$3,L4475)),MAX($K$1:K4474)+1,0)</f>
        <v>0</v>
      </c>
      <c r="Z4475" s="32" t="str">
        <f>IFERROR(VLOOKUP(ROWS($Z$2:Z4475),K4475:$L$6000,2,0),"")</f>
        <v/>
      </c>
      <c r="AA4475" t="str">
        <f>IFERROR(VLOOKUP(ROWS($AA$2:AA4475),K4475:$M$6000,3,0),"")</f>
        <v/>
      </c>
    </row>
    <row r="4476" spans="11:27" customFormat="1">
      <c r="K4476">
        <f>IF(ISNUMBER(SEARCH($A$3,L4476)),MAX($K$1:K4475)+1,0)</f>
        <v>0</v>
      </c>
      <c r="Z4476" s="32" t="str">
        <f>IFERROR(VLOOKUP(ROWS($Z$2:Z4476),K4476:$L$6000,2,0),"")</f>
        <v/>
      </c>
      <c r="AA4476" t="str">
        <f>IFERROR(VLOOKUP(ROWS($AA$2:AA4476),K4476:$M$6000,3,0),"")</f>
        <v/>
      </c>
    </row>
    <row r="4477" spans="11:27" customFormat="1">
      <c r="K4477">
        <f>IF(ISNUMBER(SEARCH($A$3,L4477)),MAX($K$1:K4476)+1,0)</f>
        <v>0</v>
      </c>
      <c r="Z4477" s="32" t="str">
        <f>IFERROR(VLOOKUP(ROWS($Z$2:Z4477),K4477:$L$6000,2,0),"")</f>
        <v/>
      </c>
      <c r="AA4477" t="str">
        <f>IFERROR(VLOOKUP(ROWS($AA$2:AA4477),K4477:$M$6000,3,0),"")</f>
        <v/>
      </c>
    </row>
    <row r="4478" spans="11:27" customFormat="1">
      <c r="K4478">
        <f>IF(ISNUMBER(SEARCH($A$3,L4478)),MAX($K$1:K4477)+1,0)</f>
        <v>0</v>
      </c>
      <c r="Z4478" s="32" t="str">
        <f>IFERROR(VLOOKUP(ROWS($Z$2:Z4478),K4478:$L$6000,2,0),"")</f>
        <v/>
      </c>
      <c r="AA4478" t="str">
        <f>IFERROR(VLOOKUP(ROWS($AA$2:AA4478),K4478:$M$6000,3,0),"")</f>
        <v/>
      </c>
    </row>
    <row r="4479" spans="11:27" customFormat="1">
      <c r="K4479">
        <f>IF(ISNUMBER(SEARCH($A$3,L4479)),MAX($K$1:K4478)+1,0)</f>
        <v>0</v>
      </c>
      <c r="Z4479" s="32" t="str">
        <f>IFERROR(VLOOKUP(ROWS($Z$2:Z4479),K4479:$L$6000,2,0),"")</f>
        <v/>
      </c>
      <c r="AA4479" t="str">
        <f>IFERROR(VLOOKUP(ROWS($AA$2:AA4479),K4479:$M$6000,3,0),"")</f>
        <v/>
      </c>
    </row>
    <row r="4480" spans="11:27" customFormat="1">
      <c r="K4480">
        <f>IF(ISNUMBER(SEARCH($A$3,L4480)),MAX($K$1:K4479)+1,0)</f>
        <v>0</v>
      </c>
      <c r="Z4480" s="32" t="str">
        <f>IFERROR(VLOOKUP(ROWS($Z$2:Z4480),K4480:$L$6000,2,0),"")</f>
        <v/>
      </c>
      <c r="AA4480" t="str">
        <f>IFERROR(VLOOKUP(ROWS($AA$2:AA4480),K4480:$M$6000,3,0),"")</f>
        <v/>
      </c>
    </row>
    <row r="4481" spans="11:27" customFormat="1">
      <c r="K4481">
        <f>IF(ISNUMBER(SEARCH($A$3,L4481)),MAX($K$1:K4480)+1,0)</f>
        <v>0</v>
      </c>
      <c r="Z4481" s="32" t="str">
        <f>IFERROR(VLOOKUP(ROWS($Z$2:Z4481),K4481:$L$6000,2,0),"")</f>
        <v/>
      </c>
      <c r="AA4481" t="str">
        <f>IFERROR(VLOOKUP(ROWS($AA$2:AA4481),K4481:$M$6000,3,0),"")</f>
        <v/>
      </c>
    </row>
    <row r="4482" spans="11:27" customFormat="1">
      <c r="K4482">
        <f>IF(ISNUMBER(SEARCH($A$3,L4482)),MAX($K$1:K4481)+1,0)</f>
        <v>0</v>
      </c>
      <c r="Z4482" s="32" t="str">
        <f>IFERROR(VLOOKUP(ROWS($Z$2:Z4482),K4482:$L$6000,2,0),"")</f>
        <v/>
      </c>
      <c r="AA4482" t="str">
        <f>IFERROR(VLOOKUP(ROWS($AA$2:AA4482),K4482:$M$6000,3,0),"")</f>
        <v/>
      </c>
    </row>
    <row r="4483" spans="11:27" customFormat="1">
      <c r="K4483">
        <f>IF(ISNUMBER(SEARCH($A$3,L4483)),MAX($K$1:K4482)+1,0)</f>
        <v>0</v>
      </c>
      <c r="Z4483" s="32" t="str">
        <f>IFERROR(VLOOKUP(ROWS($Z$2:Z4483),K4483:$L$6000,2,0),"")</f>
        <v/>
      </c>
      <c r="AA4483" t="str">
        <f>IFERROR(VLOOKUP(ROWS($AA$2:AA4483),K4483:$M$6000,3,0),"")</f>
        <v/>
      </c>
    </row>
    <row r="4484" spans="11:27" customFormat="1">
      <c r="K4484">
        <f>IF(ISNUMBER(SEARCH($A$3,L4484)),MAX($K$1:K4483)+1,0)</f>
        <v>0</v>
      </c>
      <c r="Z4484" s="32" t="str">
        <f>IFERROR(VLOOKUP(ROWS($Z$2:Z4484),K4484:$L$6000,2,0),"")</f>
        <v/>
      </c>
      <c r="AA4484" t="str">
        <f>IFERROR(VLOOKUP(ROWS($AA$2:AA4484),K4484:$M$6000,3,0),"")</f>
        <v/>
      </c>
    </row>
    <row r="4485" spans="11:27" customFormat="1">
      <c r="K4485">
        <f>IF(ISNUMBER(SEARCH($A$3,L4485)),MAX($K$1:K4484)+1,0)</f>
        <v>0</v>
      </c>
      <c r="Z4485" s="32" t="str">
        <f>IFERROR(VLOOKUP(ROWS($Z$2:Z4485),K4485:$L$6000,2,0),"")</f>
        <v/>
      </c>
      <c r="AA4485" t="str">
        <f>IFERROR(VLOOKUP(ROWS($AA$2:AA4485),K4485:$M$6000,3,0),"")</f>
        <v/>
      </c>
    </row>
    <row r="4486" spans="11:27" customFormat="1">
      <c r="K4486">
        <f>IF(ISNUMBER(SEARCH($A$3,L4486)),MAX($K$1:K4485)+1,0)</f>
        <v>0</v>
      </c>
      <c r="Z4486" s="32" t="str">
        <f>IFERROR(VLOOKUP(ROWS($Z$2:Z4486),K4486:$L$6000,2,0),"")</f>
        <v/>
      </c>
      <c r="AA4486" t="str">
        <f>IFERROR(VLOOKUP(ROWS($AA$2:AA4486),K4486:$M$6000,3,0),"")</f>
        <v/>
      </c>
    </row>
    <row r="4487" spans="11:27" customFormat="1">
      <c r="K4487">
        <f>IF(ISNUMBER(SEARCH($A$3,L4487)),MAX($K$1:K4486)+1,0)</f>
        <v>0</v>
      </c>
      <c r="Z4487" s="32" t="str">
        <f>IFERROR(VLOOKUP(ROWS($Z$2:Z4487),K4487:$L$6000,2,0),"")</f>
        <v/>
      </c>
      <c r="AA4487" t="str">
        <f>IFERROR(VLOOKUP(ROWS($AA$2:AA4487),K4487:$M$6000,3,0),"")</f>
        <v/>
      </c>
    </row>
    <row r="4488" spans="11:27" customFormat="1">
      <c r="K4488">
        <f>IF(ISNUMBER(SEARCH($A$3,L4488)),MAX($K$1:K4487)+1,0)</f>
        <v>0</v>
      </c>
      <c r="Z4488" s="32" t="str">
        <f>IFERROR(VLOOKUP(ROWS($Z$2:Z4488),K4488:$L$6000,2,0),"")</f>
        <v/>
      </c>
      <c r="AA4488" t="str">
        <f>IFERROR(VLOOKUP(ROWS($AA$2:AA4488),K4488:$M$6000,3,0),"")</f>
        <v/>
      </c>
    </row>
    <row r="4489" spans="11:27" customFormat="1">
      <c r="K4489">
        <f>IF(ISNUMBER(SEARCH($A$3,L4489)),MAX($K$1:K4488)+1,0)</f>
        <v>0</v>
      </c>
      <c r="Z4489" s="32" t="str">
        <f>IFERROR(VLOOKUP(ROWS($Z$2:Z4489),K4489:$L$6000,2,0),"")</f>
        <v/>
      </c>
      <c r="AA4489" t="str">
        <f>IFERROR(VLOOKUP(ROWS($AA$2:AA4489),K4489:$M$6000,3,0),"")</f>
        <v/>
      </c>
    </row>
    <row r="4490" spans="11:27" customFormat="1">
      <c r="K4490">
        <f>IF(ISNUMBER(SEARCH($A$3,L4490)),MAX($K$1:K4489)+1,0)</f>
        <v>0</v>
      </c>
      <c r="Z4490" s="32" t="str">
        <f>IFERROR(VLOOKUP(ROWS($Z$2:Z4490),K4490:$L$6000,2,0),"")</f>
        <v/>
      </c>
      <c r="AA4490" t="str">
        <f>IFERROR(VLOOKUP(ROWS($AA$2:AA4490),K4490:$M$6000,3,0),"")</f>
        <v/>
      </c>
    </row>
    <row r="4491" spans="11:27" customFormat="1">
      <c r="K4491">
        <f>IF(ISNUMBER(SEARCH($A$3,L4491)),MAX($K$1:K4490)+1,0)</f>
        <v>0</v>
      </c>
      <c r="Z4491" s="32" t="str">
        <f>IFERROR(VLOOKUP(ROWS($Z$2:Z4491),K4491:$L$6000,2,0),"")</f>
        <v/>
      </c>
      <c r="AA4491" t="str">
        <f>IFERROR(VLOOKUP(ROWS($AA$2:AA4491),K4491:$M$6000,3,0),"")</f>
        <v/>
      </c>
    </row>
    <row r="4492" spans="11:27" customFormat="1">
      <c r="K4492">
        <f>IF(ISNUMBER(SEARCH($A$3,L4492)),MAX($K$1:K4491)+1,0)</f>
        <v>0</v>
      </c>
      <c r="Z4492" s="32" t="str">
        <f>IFERROR(VLOOKUP(ROWS($Z$2:Z4492),K4492:$L$6000,2,0),"")</f>
        <v/>
      </c>
      <c r="AA4492" t="str">
        <f>IFERROR(VLOOKUP(ROWS($AA$2:AA4492),K4492:$M$6000,3,0),"")</f>
        <v/>
      </c>
    </row>
    <row r="4493" spans="11:27" customFormat="1">
      <c r="K4493">
        <f>IF(ISNUMBER(SEARCH($A$3,L4493)),MAX($K$1:K4492)+1,0)</f>
        <v>0</v>
      </c>
      <c r="Z4493" s="32" t="str">
        <f>IFERROR(VLOOKUP(ROWS($Z$2:Z4493),K4493:$L$6000,2,0),"")</f>
        <v/>
      </c>
      <c r="AA4493" t="str">
        <f>IFERROR(VLOOKUP(ROWS($AA$2:AA4493),K4493:$M$6000,3,0),"")</f>
        <v/>
      </c>
    </row>
    <row r="4494" spans="11:27" customFormat="1">
      <c r="K4494">
        <f>IF(ISNUMBER(SEARCH($A$3,L4494)),MAX($K$1:K4493)+1,0)</f>
        <v>0</v>
      </c>
      <c r="Z4494" s="32" t="str">
        <f>IFERROR(VLOOKUP(ROWS($Z$2:Z4494),K4494:$L$6000,2,0),"")</f>
        <v/>
      </c>
      <c r="AA4494" t="str">
        <f>IFERROR(VLOOKUP(ROWS($AA$2:AA4494),K4494:$M$6000,3,0),"")</f>
        <v/>
      </c>
    </row>
    <row r="4495" spans="11:27" customFormat="1">
      <c r="K4495">
        <f>IF(ISNUMBER(SEARCH($A$3,L4495)),MAX($K$1:K4494)+1,0)</f>
        <v>0</v>
      </c>
      <c r="Z4495" s="32" t="str">
        <f>IFERROR(VLOOKUP(ROWS($Z$2:Z4495),K4495:$L$6000,2,0),"")</f>
        <v/>
      </c>
      <c r="AA4495" t="str">
        <f>IFERROR(VLOOKUP(ROWS($AA$2:AA4495),K4495:$M$6000,3,0),"")</f>
        <v/>
      </c>
    </row>
    <row r="4496" spans="11:27" customFormat="1">
      <c r="K4496">
        <f>IF(ISNUMBER(SEARCH($A$3,L4496)),MAX($K$1:K4495)+1,0)</f>
        <v>0</v>
      </c>
      <c r="Z4496" s="32" t="str">
        <f>IFERROR(VLOOKUP(ROWS($Z$2:Z4496),K4496:$L$6000,2,0),"")</f>
        <v/>
      </c>
      <c r="AA4496" t="str">
        <f>IFERROR(VLOOKUP(ROWS($AA$2:AA4496),K4496:$M$6000,3,0),"")</f>
        <v/>
      </c>
    </row>
    <row r="4497" spans="11:27" customFormat="1">
      <c r="K4497">
        <f>IF(ISNUMBER(SEARCH($A$3,L4497)),MAX($K$1:K4496)+1,0)</f>
        <v>0</v>
      </c>
      <c r="Z4497" s="32" t="str">
        <f>IFERROR(VLOOKUP(ROWS($Z$2:Z4497),K4497:$L$6000,2,0),"")</f>
        <v/>
      </c>
      <c r="AA4497" t="str">
        <f>IFERROR(VLOOKUP(ROWS($AA$2:AA4497),K4497:$M$6000,3,0),"")</f>
        <v/>
      </c>
    </row>
    <row r="4498" spans="11:27" customFormat="1">
      <c r="K4498">
        <f>IF(ISNUMBER(SEARCH($A$3,L4498)),MAX($K$1:K4497)+1,0)</f>
        <v>0</v>
      </c>
      <c r="Z4498" s="32" t="str">
        <f>IFERROR(VLOOKUP(ROWS($Z$2:Z4498),K4498:$L$6000,2,0),"")</f>
        <v/>
      </c>
      <c r="AA4498" t="str">
        <f>IFERROR(VLOOKUP(ROWS($AA$2:AA4498),K4498:$M$6000,3,0),"")</f>
        <v/>
      </c>
    </row>
    <row r="4499" spans="11:27" customFormat="1">
      <c r="K4499">
        <f>IF(ISNUMBER(SEARCH($A$3,L4499)),MAX($K$1:K4498)+1,0)</f>
        <v>0</v>
      </c>
      <c r="Z4499" s="32" t="str">
        <f>IFERROR(VLOOKUP(ROWS($Z$2:Z4499),K4499:$L$6000,2,0),"")</f>
        <v/>
      </c>
      <c r="AA4499" t="str">
        <f>IFERROR(VLOOKUP(ROWS($AA$2:AA4499),K4499:$M$6000,3,0),"")</f>
        <v/>
      </c>
    </row>
    <row r="4500" spans="11:27" customFormat="1">
      <c r="K4500">
        <f>IF(ISNUMBER(SEARCH($A$3,L4500)),MAX($K$1:K4499)+1,0)</f>
        <v>0</v>
      </c>
      <c r="Z4500" s="32" t="str">
        <f>IFERROR(VLOOKUP(ROWS($Z$2:Z4500),K4500:$L$6000,2,0),"")</f>
        <v/>
      </c>
      <c r="AA4500" t="str">
        <f>IFERROR(VLOOKUP(ROWS($AA$2:AA4500),K4500:$M$6000,3,0),"")</f>
        <v/>
      </c>
    </row>
  </sheetData>
  <mergeCells count="8">
    <mergeCell ref="A21:E21"/>
    <mergeCell ref="C11:E11"/>
    <mergeCell ref="A1:E1"/>
    <mergeCell ref="C2:E2"/>
    <mergeCell ref="C6:E6"/>
    <mergeCell ref="C9:E9"/>
    <mergeCell ref="C10:D10"/>
    <mergeCell ref="A9:A10"/>
  </mergeCells>
  <conditionalFormatting sqref="A12">
    <cfRule type="expression" dxfId="0" priority="1">
      <formula>$A$12="Please check start and end dates"</formula>
    </cfRule>
  </conditionalFormatting>
  <dataValidations count="7">
    <dataValidation type="list" allowBlank="1" showInputMessage="1" showErrorMessage="1" sqref="A7">
      <formula1>$AB$2:$AB$21</formula1>
    </dataValidation>
    <dataValidation type="list" allowBlank="1" showInputMessage="1" showErrorMessage="1" sqref="E10">
      <formula1>$P$1:$P$4</formula1>
    </dataValidation>
    <dataValidation type="list" allowBlank="1" showInputMessage="1" showErrorMessage="1" sqref="D12">
      <formula1>$O$1:$O$2</formula1>
    </dataValidation>
    <dataValidation type="list" allowBlank="1" showInputMessage="1" showErrorMessage="1" sqref="D4">
      <formula1>$X$1:$X$12</formula1>
    </dataValidation>
    <dataValidation type="list" allowBlank="1" showInputMessage="1" showErrorMessage="1" sqref="C8:D8 C4">
      <formula1>$V$1:$V$31</formula1>
    </dataValidation>
    <dataValidation type="list" allowBlank="1" showInputMessage="1" showErrorMessage="1" sqref="E8 E4">
      <formula1>$U$1:$U$31</formula1>
    </dataValidation>
    <dataValidation type="list" allowBlank="1" showInputMessage="1" showErrorMessage="1" sqref="A5">
      <formula1>Name_V</formula1>
    </dataValidation>
  </dataValidations>
  <hyperlinks>
    <hyperlink ref="A13" r:id="rId1" tooltip="Fund website in Yahoo Finance"/>
  </hyperlinks>
  <pageMargins left="0.7" right="0.7" top="0.75" bottom="0.75" header="0.3" footer="0.3"/>
  <pageSetup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G146"/>
  <sheetViews>
    <sheetView workbookViewId="0">
      <selection sqref="A1:G1048576"/>
    </sheetView>
  </sheetViews>
  <sheetFormatPr defaultRowHeight="14.4"/>
  <cols>
    <col min="1" max="1" width="10.77734375" customWidth="1"/>
  </cols>
  <sheetData>
    <row r="1" spans="1:7">
      <c r="A1" t="s">
        <v>7460</v>
      </c>
      <c r="B1" t="s">
        <v>7459</v>
      </c>
      <c r="C1" t="s">
        <v>7458</v>
      </c>
      <c r="D1" t="s">
        <v>7457</v>
      </c>
      <c r="E1" t="s">
        <v>7456</v>
      </c>
      <c r="F1" t="s">
        <v>7455</v>
      </c>
      <c r="G1" t="s">
        <v>7454</v>
      </c>
    </row>
    <row r="2" spans="1:7">
      <c r="A2" s="72">
        <v>37480</v>
      </c>
      <c r="B2">
        <v>231.5</v>
      </c>
      <c r="C2">
        <v>242.4</v>
      </c>
      <c r="D2">
        <v>225.25</v>
      </c>
      <c r="E2">
        <v>241.65</v>
      </c>
      <c r="F2">
        <v>110800</v>
      </c>
      <c r="G2">
        <v>196.59</v>
      </c>
    </row>
    <row r="3" spans="1:7">
      <c r="A3" s="72">
        <v>37501</v>
      </c>
      <c r="B3">
        <v>243.5</v>
      </c>
      <c r="C3">
        <v>246.5</v>
      </c>
      <c r="D3">
        <v>222.15</v>
      </c>
      <c r="E3">
        <v>229.9</v>
      </c>
      <c r="F3">
        <v>68400</v>
      </c>
      <c r="G3">
        <v>187.03</v>
      </c>
    </row>
    <row r="4" spans="1:7">
      <c r="A4" s="72">
        <v>37530</v>
      </c>
      <c r="B4">
        <v>226</v>
      </c>
      <c r="C4">
        <v>235.7</v>
      </c>
      <c r="D4">
        <v>226</v>
      </c>
      <c r="E4">
        <v>229.75</v>
      </c>
      <c r="F4">
        <v>51800</v>
      </c>
      <c r="G4">
        <v>186.91</v>
      </c>
    </row>
    <row r="5" spans="1:7">
      <c r="A5" s="72">
        <v>37561</v>
      </c>
      <c r="B5">
        <v>231</v>
      </c>
      <c r="C5">
        <v>263.39999999999998</v>
      </c>
      <c r="D5">
        <v>231</v>
      </c>
      <c r="E5">
        <v>233.5</v>
      </c>
      <c r="F5">
        <v>335800</v>
      </c>
      <c r="G5">
        <v>189.96</v>
      </c>
    </row>
    <row r="6" spans="1:7">
      <c r="A6" s="72">
        <v>37592</v>
      </c>
      <c r="B6">
        <v>263.75</v>
      </c>
      <c r="C6">
        <v>306</v>
      </c>
      <c r="D6">
        <v>258</v>
      </c>
      <c r="E6">
        <v>282.64999999999998</v>
      </c>
      <c r="F6">
        <v>1235700</v>
      </c>
      <c r="G6">
        <v>229.94</v>
      </c>
    </row>
    <row r="7" spans="1:7">
      <c r="A7" s="72">
        <v>37622</v>
      </c>
      <c r="B7">
        <v>283</v>
      </c>
      <c r="C7">
        <v>302.39999999999998</v>
      </c>
      <c r="D7">
        <v>273.89999999999998</v>
      </c>
      <c r="E7">
        <v>282.25</v>
      </c>
      <c r="F7">
        <v>1035100</v>
      </c>
      <c r="G7">
        <v>229.62</v>
      </c>
    </row>
    <row r="8" spans="1:7">
      <c r="A8" s="72">
        <v>37655</v>
      </c>
      <c r="B8">
        <v>284</v>
      </c>
      <c r="C8">
        <v>316.64999999999998</v>
      </c>
      <c r="D8">
        <v>284</v>
      </c>
      <c r="E8">
        <v>285.75</v>
      </c>
      <c r="F8">
        <v>2030200</v>
      </c>
      <c r="G8">
        <v>232.47</v>
      </c>
    </row>
    <row r="9" spans="1:7">
      <c r="A9" s="72">
        <v>37683</v>
      </c>
      <c r="B9">
        <v>292</v>
      </c>
      <c r="C9">
        <v>294.55</v>
      </c>
      <c r="D9">
        <v>266.64999999999998</v>
      </c>
      <c r="E9">
        <v>269.89999999999998</v>
      </c>
      <c r="F9">
        <v>795400</v>
      </c>
      <c r="G9">
        <v>219.57</v>
      </c>
    </row>
    <row r="10" spans="1:7">
      <c r="A10" s="72">
        <v>37712</v>
      </c>
      <c r="B10">
        <v>270</v>
      </c>
      <c r="C10">
        <v>296.10000000000002</v>
      </c>
      <c r="D10">
        <v>269.95</v>
      </c>
      <c r="E10">
        <v>278.55</v>
      </c>
      <c r="F10">
        <v>452900</v>
      </c>
      <c r="G10">
        <v>226.61</v>
      </c>
    </row>
    <row r="11" spans="1:7">
      <c r="A11" s="72">
        <v>37742</v>
      </c>
      <c r="B11">
        <v>278.55</v>
      </c>
      <c r="C11">
        <v>361.85</v>
      </c>
      <c r="D11">
        <v>275.5</v>
      </c>
      <c r="E11">
        <v>352.3</v>
      </c>
      <c r="F11">
        <v>1130900</v>
      </c>
      <c r="G11">
        <v>286.61</v>
      </c>
    </row>
    <row r="12" spans="1:7">
      <c r="A12" s="72">
        <v>37774</v>
      </c>
      <c r="B12">
        <v>345</v>
      </c>
      <c r="C12">
        <v>388</v>
      </c>
      <c r="D12">
        <v>340.05</v>
      </c>
      <c r="E12">
        <v>384.2</v>
      </c>
      <c r="F12">
        <v>1845800</v>
      </c>
      <c r="G12">
        <v>312.56</v>
      </c>
    </row>
    <row r="13" spans="1:7">
      <c r="A13" s="72">
        <v>37803</v>
      </c>
      <c r="B13">
        <v>385</v>
      </c>
      <c r="C13">
        <v>450</v>
      </c>
      <c r="D13">
        <v>379.1</v>
      </c>
      <c r="E13">
        <v>421.85</v>
      </c>
      <c r="F13">
        <v>2046600</v>
      </c>
      <c r="G13">
        <v>350.66</v>
      </c>
    </row>
    <row r="14" spans="1:7">
      <c r="A14" s="72">
        <v>37834</v>
      </c>
      <c r="B14">
        <v>423.5</v>
      </c>
      <c r="C14">
        <v>460</v>
      </c>
      <c r="D14">
        <v>403.65</v>
      </c>
      <c r="E14">
        <v>439.25</v>
      </c>
      <c r="F14">
        <v>2492400</v>
      </c>
      <c r="G14">
        <v>365.12</v>
      </c>
    </row>
    <row r="15" spans="1:7">
      <c r="A15" s="72">
        <v>37865</v>
      </c>
      <c r="B15">
        <v>441.1</v>
      </c>
      <c r="C15">
        <v>457.7</v>
      </c>
      <c r="D15">
        <v>395.5</v>
      </c>
      <c r="E15">
        <v>451.6</v>
      </c>
      <c r="F15">
        <v>1973500</v>
      </c>
      <c r="G15">
        <v>375.39</v>
      </c>
    </row>
    <row r="16" spans="1:7">
      <c r="A16" s="72">
        <v>37895</v>
      </c>
      <c r="B16">
        <v>452</v>
      </c>
      <c r="C16">
        <v>508.5</v>
      </c>
      <c r="D16">
        <v>444.1</v>
      </c>
      <c r="E16">
        <v>484.2</v>
      </c>
      <c r="F16">
        <v>2498000</v>
      </c>
      <c r="G16">
        <v>402.49</v>
      </c>
    </row>
    <row r="17" spans="1:7">
      <c r="A17" s="72">
        <v>37928</v>
      </c>
      <c r="B17">
        <v>486.5</v>
      </c>
      <c r="C17">
        <v>500</v>
      </c>
      <c r="D17">
        <v>438.1</v>
      </c>
      <c r="E17">
        <v>470.75</v>
      </c>
      <c r="F17">
        <v>1398600</v>
      </c>
      <c r="G17">
        <v>391.31</v>
      </c>
    </row>
    <row r="18" spans="1:7">
      <c r="A18" s="72">
        <v>37956</v>
      </c>
      <c r="B18">
        <v>475</v>
      </c>
      <c r="C18">
        <v>552.25</v>
      </c>
      <c r="D18">
        <v>434</v>
      </c>
      <c r="E18">
        <v>538.5</v>
      </c>
      <c r="F18">
        <v>1368000</v>
      </c>
      <c r="G18">
        <v>447.62</v>
      </c>
    </row>
    <row r="19" spans="1:7">
      <c r="A19" s="72">
        <v>37987</v>
      </c>
      <c r="B19">
        <v>540.9</v>
      </c>
      <c r="C19">
        <v>689.2</v>
      </c>
      <c r="D19">
        <v>540.5</v>
      </c>
      <c r="E19">
        <v>595.79999999999995</v>
      </c>
      <c r="F19">
        <v>3463800</v>
      </c>
      <c r="G19">
        <v>495.25</v>
      </c>
    </row>
    <row r="20" spans="1:7">
      <c r="A20" s="72">
        <v>38019</v>
      </c>
      <c r="B20">
        <v>595.79999999999995</v>
      </c>
      <c r="C20">
        <v>640.85</v>
      </c>
      <c r="D20">
        <v>550.5</v>
      </c>
      <c r="E20">
        <v>585.29999999999995</v>
      </c>
      <c r="F20">
        <v>3174000</v>
      </c>
      <c r="G20">
        <v>486.52</v>
      </c>
    </row>
    <row r="21" spans="1:7">
      <c r="A21" s="72">
        <v>38047</v>
      </c>
      <c r="B21">
        <v>590</v>
      </c>
      <c r="C21">
        <v>637.4</v>
      </c>
      <c r="D21">
        <v>540.65</v>
      </c>
      <c r="E21">
        <v>605.70000000000005</v>
      </c>
      <c r="F21">
        <v>2602300</v>
      </c>
      <c r="G21">
        <v>503.48</v>
      </c>
    </row>
    <row r="22" spans="1:7">
      <c r="A22" s="72">
        <v>38078</v>
      </c>
      <c r="B22">
        <v>605</v>
      </c>
      <c r="C22">
        <v>665.95</v>
      </c>
      <c r="D22">
        <v>605</v>
      </c>
      <c r="E22">
        <v>642.6</v>
      </c>
      <c r="F22">
        <v>1954800</v>
      </c>
      <c r="G22">
        <v>534.15</v>
      </c>
    </row>
    <row r="23" spans="1:7">
      <c r="A23" s="72">
        <v>38110</v>
      </c>
      <c r="B23">
        <v>638.5</v>
      </c>
      <c r="C23">
        <v>658</v>
      </c>
      <c r="D23">
        <v>412</v>
      </c>
      <c r="E23">
        <v>465</v>
      </c>
      <c r="F23">
        <v>2884700</v>
      </c>
      <c r="G23">
        <v>386.53</v>
      </c>
    </row>
    <row r="24" spans="1:7">
      <c r="A24" s="72">
        <v>38139</v>
      </c>
      <c r="B24">
        <v>471</v>
      </c>
      <c r="C24">
        <v>498</v>
      </c>
      <c r="D24">
        <v>404.25</v>
      </c>
      <c r="E24">
        <v>430.65</v>
      </c>
      <c r="F24">
        <v>3315900</v>
      </c>
      <c r="G24">
        <v>367.54</v>
      </c>
    </row>
    <row r="25" spans="1:7">
      <c r="A25" s="72">
        <v>38169</v>
      </c>
      <c r="B25">
        <v>432.35</v>
      </c>
      <c r="C25">
        <v>473.3</v>
      </c>
      <c r="D25">
        <v>399.95</v>
      </c>
      <c r="E25">
        <v>441.95</v>
      </c>
      <c r="F25">
        <v>2421300</v>
      </c>
      <c r="G25">
        <v>377.18</v>
      </c>
    </row>
    <row r="26" spans="1:7">
      <c r="A26" s="72">
        <v>38201</v>
      </c>
      <c r="B26">
        <v>446.7</v>
      </c>
      <c r="C26">
        <v>463.6</v>
      </c>
      <c r="D26">
        <v>415.15</v>
      </c>
      <c r="E26">
        <v>442.85</v>
      </c>
      <c r="F26">
        <v>1847000</v>
      </c>
      <c r="G26">
        <v>377.95</v>
      </c>
    </row>
    <row r="27" spans="1:7">
      <c r="A27" s="72">
        <v>38231</v>
      </c>
      <c r="B27">
        <v>445.5</v>
      </c>
      <c r="C27">
        <v>497.4</v>
      </c>
      <c r="D27">
        <v>441.55</v>
      </c>
      <c r="E27">
        <v>468.2</v>
      </c>
      <c r="F27">
        <v>1427200</v>
      </c>
      <c r="G27">
        <v>399.59</v>
      </c>
    </row>
    <row r="28" spans="1:7">
      <c r="A28" s="72">
        <v>38261</v>
      </c>
      <c r="B28">
        <v>470</v>
      </c>
      <c r="C28">
        <v>498.45</v>
      </c>
      <c r="D28">
        <v>435.5</v>
      </c>
      <c r="E28">
        <v>447.35</v>
      </c>
      <c r="F28">
        <v>1052700</v>
      </c>
      <c r="G28">
        <v>381.79</v>
      </c>
    </row>
    <row r="29" spans="1:7">
      <c r="A29" s="72">
        <v>38292</v>
      </c>
      <c r="B29">
        <v>449.9</v>
      </c>
      <c r="C29">
        <v>536.9</v>
      </c>
      <c r="D29">
        <v>447.4</v>
      </c>
      <c r="E29">
        <v>529.70000000000005</v>
      </c>
      <c r="F29">
        <v>866200</v>
      </c>
      <c r="G29">
        <v>452.07</v>
      </c>
    </row>
    <row r="30" spans="1:7">
      <c r="A30" s="72">
        <v>38322</v>
      </c>
      <c r="B30">
        <v>531.9</v>
      </c>
      <c r="C30">
        <v>654.9</v>
      </c>
      <c r="D30">
        <v>521</v>
      </c>
      <c r="E30">
        <v>652.45000000000005</v>
      </c>
      <c r="F30">
        <v>1628400</v>
      </c>
      <c r="G30">
        <v>556.84</v>
      </c>
    </row>
    <row r="31" spans="1:7">
      <c r="A31" s="72">
        <v>38355</v>
      </c>
      <c r="B31">
        <v>655</v>
      </c>
      <c r="C31">
        <v>662.45</v>
      </c>
      <c r="D31">
        <v>552.5</v>
      </c>
      <c r="E31">
        <v>642.79999999999995</v>
      </c>
      <c r="F31">
        <v>1508800</v>
      </c>
      <c r="G31">
        <v>548.6</v>
      </c>
    </row>
    <row r="32" spans="1:7">
      <c r="A32" s="72">
        <v>38384</v>
      </c>
      <c r="B32">
        <v>645</v>
      </c>
      <c r="C32">
        <v>719.5</v>
      </c>
      <c r="D32">
        <v>631</v>
      </c>
      <c r="E32">
        <v>714.4</v>
      </c>
      <c r="F32">
        <v>1988800</v>
      </c>
      <c r="G32">
        <v>609.71</v>
      </c>
    </row>
    <row r="33" spans="1:7">
      <c r="A33" s="72">
        <v>38412</v>
      </c>
      <c r="B33">
        <v>715.55</v>
      </c>
      <c r="C33">
        <v>750.7</v>
      </c>
      <c r="D33">
        <v>637</v>
      </c>
      <c r="E33">
        <v>656.95</v>
      </c>
      <c r="F33">
        <v>1743900</v>
      </c>
      <c r="G33">
        <v>560.67999999999995</v>
      </c>
    </row>
    <row r="34" spans="1:7">
      <c r="A34" s="72">
        <v>38443</v>
      </c>
      <c r="B34">
        <v>660</v>
      </c>
      <c r="C34">
        <v>677</v>
      </c>
      <c r="D34">
        <v>582.20000000000005</v>
      </c>
      <c r="E34">
        <v>584.79999999999995</v>
      </c>
      <c r="F34">
        <v>1167400</v>
      </c>
      <c r="G34">
        <v>499.1</v>
      </c>
    </row>
    <row r="35" spans="1:7">
      <c r="A35" s="72">
        <v>38474</v>
      </c>
      <c r="B35">
        <v>592</v>
      </c>
      <c r="C35">
        <v>684.9</v>
      </c>
      <c r="D35">
        <v>576.65</v>
      </c>
      <c r="E35">
        <v>670.7</v>
      </c>
      <c r="F35">
        <v>1289900</v>
      </c>
      <c r="G35">
        <v>572.41</v>
      </c>
    </row>
    <row r="36" spans="1:7">
      <c r="A36" s="72">
        <v>38504</v>
      </c>
      <c r="B36">
        <v>670</v>
      </c>
      <c r="C36">
        <v>695.2</v>
      </c>
      <c r="D36">
        <v>653.1</v>
      </c>
      <c r="E36">
        <v>681.55</v>
      </c>
      <c r="F36">
        <v>880200</v>
      </c>
      <c r="G36">
        <v>592.57000000000005</v>
      </c>
    </row>
    <row r="37" spans="1:7">
      <c r="A37" s="72">
        <v>38534</v>
      </c>
      <c r="B37">
        <v>641</v>
      </c>
      <c r="C37">
        <v>808.8</v>
      </c>
      <c r="D37">
        <v>641</v>
      </c>
      <c r="E37">
        <v>800.8</v>
      </c>
      <c r="F37">
        <v>1102600</v>
      </c>
      <c r="G37">
        <v>696.25</v>
      </c>
    </row>
    <row r="38" spans="1:7">
      <c r="A38" s="72">
        <v>38565</v>
      </c>
      <c r="B38">
        <v>801</v>
      </c>
      <c r="C38">
        <v>828</v>
      </c>
      <c r="D38">
        <v>764.1</v>
      </c>
      <c r="E38">
        <v>796.65</v>
      </c>
      <c r="F38">
        <v>784800</v>
      </c>
      <c r="G38">
        <v>692.64</v>
      </c>
    </row>
    <row r="39" spans="1:7">
      <c r="A39" s="72">
        <v>38596</v>
      </c>
      <c r="B39">
        <v>799</v>
      </c>
      <c r="C39">
        <v>950</v>
      </c>
      <c r="D39">
        <v>792</v>
      </c>
      <c r="E39">
        <v>938.6</v>
      </c>
      <c r="F39">
        <v>1063900</v>
      </c>
      <c r="G39">
        <v>816.06</v>
      </c>
    </row>
    <row r="40" spans="1:7">
      <c r="A40" s="72">
        <v>38628</v>
      </c>
      <c r="B40">
        <v>940.15</v>
      </c>
      <c r="C40">
        <v>961.95</v>
      </c>
      <c r="D40">
        <v>805.25</v>
      </c>
      <c r="E40">
        <v>838.25</v>
      </c>
      <c r="F40">
        <v>1823400</v>
      </c>
      <c r="G40">
        <v>728.81</v>
      </c>
    </row>
    <row r="41" spans="1:7">
      <c r="A41" s="72">
        <v>38657</v>
      </c>
      <c r="B41">
        <v>846.7</v>
      </c>
      <c r="C41">
        <v>942.7</v>
      </c>
      <c r="D41">
        <v>820.7</v>
      </c>
      <c r="E41">
        <v>896.25</v>
      </c>
      <c r="F41">
        <v>1457100</v>
      </c>
      <c r="G41">
        <v>779.24</v>
      </c>
    </row>
    <row r="42" spans="1:7">
      <c r="A42" s="72">
        <v>38687</v>
      </c>
      <c r="B42">
        <v>897</v>
      </c>
      <c r="C42">
        <v>948</v>
      </c>
      <c r="D42">
        <v>862.15</v>
      </c>
      <c r="E42">
        <v>907.45</v>
      </c>
      <c r="F42">
        <v>1379900</v>
      </c>
      <c r="G42">
        <v>788.97</v>
      </c>
    </row>
    <row r="43" spans="1:7">
      <c r="A43" s="72">
        <v>38719</v>
      </c>
      <c r="B43">
        <v>909.8</v>
      </c>
      <c r="C43">
        <v>950.8</v>
      </c>
      <c r="D43">
        <v>878.15</v>
      </c>
      <c r="E43">
        <v>886.8</v>
      </c>
      <c r="F43">
        <v>1100300</v>
      </c>
      <c r="G43">
        <v>771.02</v>
      </c>
    </row>
    <row r="44" spans="1:7">
      <c r="A44" s="72">
        <v>38749</v>
      </c>
      <c r="B44">
        <v>890</v>
      </c>
      <c r="C44">
        <v>899.4</v>
      </c>
      <c r="D44">
        <v>849.55</v>
      </c>
      <c r="E44">
        <v>877.2</v>
      </c>
      <c r="F44">
        <v>907900</v>
      </c>
      <c r="G44">
        <v>762.67</v>
      </c>
    </row>
    <row r="45" spans="1:7">
      <c r="A45" s="72">
        <v>38777</v>
      </c>
      <c r="B45">
        <v>873</v>
      </c>
      <c r="C45">
        <v>998.05</v>
      </c>
      <c r="D45">
        <v>704</v>
      </c>
      <c r="E45">
        <v>968.05</v>
      </c>
      <c r="F45">
        <v>1250700</v>
      </c>
      <c r="G45">
        <v>841.66</v>
      </c>
    </row>
    <row r="46" spans="1:7">
      <c r="A46" s="72">
        <v>38810</v>
      </c>
      <c r="B46">
        <v>968.5</v>
      </c>
      <c r="C46">
        <v>1015</v>
      </c>
      <c r="D46">
        <v>856</v>
      </c>
      <c r="E46">
        <v>882.35</v>
      </c>
      <c r="F46">
        <v>801200</v>
      </c>
      <c r="G46">
        <v>767.15</v>
      </c>
    </row>
    <row r="47" spans="1:7">
      <c r="A47" s="72">
        <v>38839</v>
      </c>
      <c r="B47">
        <v>917</v>
      </c>
      <c r="C47">
        <v>1009</v>
      </c>
      <c r="D47">
        <v>755</v>
      </c>
      <c r="E47">
        <v>831</v>
      </c>
      <c r="F47">
        <v>732600</v>
      </c>
      <c r="G47">
        <v>722.51</v>
      </c>
    </row>
    <row r="48" spans="1:7">
      <c r="A48" s="72">
        <v>38869</v>
      </c>
      <c r="B48">
        <v>839</v>
      </c>
      <c r="C48">
        <v>931</v>
      </c>
      <c r="D48">
        <v>705.25</v>
      </c>
      <c r="E48">
        <v>727.4</v>
      </c>
      <c r="F48">
        <v>926100</v>
      </c>
      <c r="G48">
        <v>644.61</v>
      </c>
    </row>
    <row r="49" spans="1:7">
      <c r="A49" s="72">
        <v>38901</v>
      </c>
      <c r="B49">
        <v>734</v>
      </c>
      <c r="C49">
        <v>821.45</v>
      </c>
      <c r="D49">
        <v>684.15</v>
      </c>
      <c r="E49">
        <v>810.05</v>
      </c>
      <c r="F49">
        <v>978900</v>
      </c>
      <c r="G49">
        <v>717.85</v>
      </c>
    </row>
    <row r="50" spans="1:7">
      <c r="A50" s="72">
        <v>38930</v>
      </c>
      <c r="B50">
        <v>800</v>
      </c>
      <c r="C50">
        <v>1053.45</v>
      </c>
      <c r="D50">
        <v>795</v>
      </c>
      <c r="E50">
        <v>930</v>
      </c>
      <c r="F50">
        <v>708800</v>
      </c>
      <c r="G50">
        <v>824.15</v>
      </c>
    </row>
    <row r="51" spans="1:7">
      <c r="A51" s="72">
        <v>38961</v>
      </c>
      <c r="B51">
        <v>928</v>
      </c>
      <c r="C51">
        <v>1043</v>
      </c>
      <c r="D51">
        <v>911</v>
      </c>
      <c r="E51">
        <v>1028.3</v>
      </c>
      <c r="F51">
        <v>512400</v>
      </c>
      <c r="G51">
        <v>911.26</v>
      </c>
    </row>
    <row r="52" spans="1:7">
      <c r="A52" s="72">
        <v>38992</v>
      </c>
      <c r="B52">
        <v>1028.3</v>
      </c>
      <c r="C52">
        <v>1114</v>
      </c>
      <c r="D52">
        <v>949.9</v>
      </c>
      <c r="E52">
        <v>1095.5</v>
      </c>
      <c r="F52">
        <v>328300</v>
      </c>
      <c r="G52">
        <v>970.81</v>
      </c>
    </row>
    <row r="53" spans="1:7">
      <c r="A53" s="72">
        <v>39022</v>
      </c>
      <c r="B53">
        <v>1095</v>
      </c>
      <c r="C53">
        <v>1324.7</v>
      </c>
      <c r="D53">
        <v>1088.5</v>
      </c>
      <c r="E53">
        <v>1314</v>
      </c>
      <c r="F53">
        <v>526800</v>
      </c>
      <c r="G53">
        <v>1164.44</v>
      </c>
    </row>
    <row r="54" spans="1:7">
      <c r="A54" s="72">
        <v>39052</v>
      </c>
      <c r="B54">
        <v>1314</v>
      </c>
      <c r="C54">
        <v>1378.7</v>
      </c>
      <c r="D54">
        <v>1165.05</v>
      </c>
      <c r="E54">
        <v>1245.9000000000001</v>
      </c>
      <c r="F54">
        <v>492800</v>
      </c>
      <c r="G54">
        <v>1104.0999999999999</v>
      </c>
    </row>
    <row r="55" spans="1:7">
      <c r="A55" s="72">
        <v>39083</v>
      </c>
      <c r="B55">
        <v>1245.9000000000001</v>
      </c>
      <c r="C55">
        <v>1280</v>
      </c>
      <c r="D55">
        <v>1126.5</v>
      </c>
      <c r="E55">
        <v>1138.05</v>
      </c>
      <c r="F55">
        <v>373600</v>
      </c>
      <c r="G55">
        <v>1008.52</v>
      </c>
    </row>
    <row r="56" spans="1:7">
      <c r="A56" s="72">
        <v>39114</v>
      </c>
      <c r="B56">
        <v>1140</v>
      </c>
      <c r="C56">
        <v>1229</v>
      </c>
      <c r="D56">
        <v>1009.9</v>
      </c>
      <c r="E56">
        <v>1039.1500000000001</v>
      </c>
      <c r="F56">
        <v>501700</v>
      </c>
      <c r="G56">
        <v>920.88</v>
      </c>
    </row>
    <row r="57" spans="1:7">
      <c r="A57" s="72">
        <v>39142</v>
      </c>
      <c r="B57">
        <v>1039</v>
      </c>
      <c r="C57">
        <v>1104.9000000000001</v>
      </c>
      <c r="D57">
        <v>845</v>
      </c>
      <c r="E57">
        <v>992.9</v>
      </c>
      <c r="F57">
        <v>562000</v>
      </c>
      <c r="G57">
        <v>879.89</v>
      </c>
    </row>
    <row r="58" spans="1:7">
      <c r="A58" s="72">
        <v>39174</v>
      </c>
      <c r="B58">
        <v>958.65</v>
      </c>
      <c r="C58">
        <v>1165</v>
      </c>
      <c r="D58">
        <v>915.1</v>
      </c>
      <c r="E58">
        <v>1105.25</v>
      </c>
      <c r="F58">
        <v>562900</v>
      </c>
      <c r="G58">
        <v>979.45</v>
      </c>
    </row>
    <row r="59" spans="1:7">
      <c r="A59" s="72">
        <v>39203</v>
      </c>
      <c r="B59">
        <v>1105.25</v>
      </c>
      <c r="C59">
        <v>1362</v>
      </c>
      <c r="D59">
        <v>1068.8</v>
      </c>
      <c r="E59">
        <v>1352.4</v>
      </c>
      <c r="F59">
        <v>601700</v>
      </c>
      <c r="G59">
        <v>1198.47</v>
      </c>
    </row>
    <row r="60" spans="1:7">
      <c r="A60" s="72">
        <v>39234</v>
      </c>
      <c r="B60">
        <v>1352.4</v>
      </c>
      <c r="C60">
        <v>1531</v>
      </c>
      <c r="D60">
        <v>1278.25</v>
      </c>
      <c r="E60">
        <v>1525.3</v>
      </c>
      <c r="F60">
        <v>688300</v>
      </c>
      <c r="G60">
        <v>1366.05</v>
      </c>
    </row>
    <row r="61" spans="1:7">
      <c r="A61" s="72">
        <v>39265</v>
      </c>
      <c r="B61">
        <v>1531.85</v>
      </c>
      <c r="C61">
        <v>1760</v>
      </c>
      <c r="D61">
        <v>1470.05</v>
      </c>
      <c r="E61">
        <v>1624.5</v>
      </c>
      <c r="F61">
        <v>650900</v>
      </c>
      <c r="G61">
        <v>1454.9</v>
      </c>
    </row>
    <row r="62" spans="1:7">
      <c r="A62" s="72">
        <v>39295</v>
      </c>
      <c r="B62">
        <v>1610</v>
      </c>
      <c r="C62">
        <v>1745</v>
      </c>
      <c r="D62">
        <v>1408</v>
      </c>
      <c r="E62">
        <v>1599.5</v>
      </c>
      <c r="F62">
        <v>777900</v>
      </c>
      <c r="G62">
        <v>1432.51</v>
      </c>
    </row>
    <row r="63" spans="1:7">
      <c r="A63" s="72">
        <v>39328</v>
      </c>
      <c r="B63">
        <v>1614.5</v>
      </c>
      <c r="C63">
        <v>1969.8</v>
      </c>
      <c r="D63">
        <v>1575.1</v>
      </c>
      <c r="E63">
        <v>1950.7</v>
      </c>
      <c r="F63">
        <v>529000</v>
      </c>
      <c r="G63">
        <v>1747.04</v>
      </c>
    </row>
    <row r="64" spans="1:7">
      <c r="A64" s="72">
        <v>39356</v>
      </c>
      <c r="B64">
        <v>1984</v>
      </c>
      <c r="C64">
        <v>2179.6999999999998</v>
      </c>
      <c r="D64">
        <v>1601</v>
      </c>
      <c r="E64">
        <v>2068.15</v>
      </c>
      <c r="F64">
        <v>707100</v>
      </c>
      <c r="G64">
        <v>1852.23</v>
      </c>
    </row>
    <row r="65" spans="1:7">
      <c r="A65" s="72">
        <v>39387</v>
      </c>
      <c r="B65">
        <v>2100</v>
      </c>
      <c r="C65">
        <v>2400</v>
      </c>
      <c r="D65">
        <v>2025</v>
      </c>
      <c r="E65">
        <v>2300.3000000000002</v>
      </c>
      <c r="F65">
        <v>554300</v>
      </c>
      <c r="G65">
        <v>2060.14</v>
      </c>
    </row>
    <row r="66" spans="1:7">
      <c r="A66" s="72">
        <v>39419</v>
      </c>
      <c r="B66">
        <v>2330</v>
      </c>
      <c r="C66">
        <v>2475.25</v>
      </c>
      <c r="D66">
        <v>2225.35</v>
      </c>
      <c r="E66">
        <v>2371</v>
      </c>
      <c r="F66">
        <v>216500</v>
      </c>
      <c r="G66">
        <v>2123.46</v>
      </c>
    </row>
    <row r="67" spans="1:7">
      <c r="A67" s="72">
        <v>39448</v>
      </c>
      <c r="B67">
        <v>2381</v>
      </c>
      <c r="C67">
        <v>2540</v>
      </c>
      <c r="D67">
        <v>1905.6</v>
      </c>
      <c r="E67">
        <v>2162.25</v>
      </c>
      <c r="F67">
        <v>374000</v>
      </c>
      <c r="G67">
        <v>1936.5</v>
      </c>
    </row>
    <row r="68" spans="1:7">
      <c r="A68" s="72">
        <v>39479</v>
      </c>
      <c r="B68">
        <v>2186</v>
      </c>
      <c r="C68">
        <v>2310</v>
      </c>
      <c r="D68">
        <v>1953</v>
      </c>
      <c r="E68">
        <v>2109.6999999999998</v>
      </c>
      <c r="F68">
        <v>409100</v>
      </c>
      <c r="G68">
        <v>1889.44</v>
      </c>
    </row>
    <row r="69" spans="1:7">
      <c r="A69" s="72">
        <v>39510</v>
      </c>
      <c r="B69">
        <v>2089</v>
      </c>
      <c r="C69">
        <v>2089.5</v>
      </c>
      <c r="D69">
        <v>1582.25</v>
      </c>
      <c r="E69">
        <v>1598.85</v>
      </c>
      <c r="F69">
        <v>479100</v>
      </c>
      <c r="G69">
        <v>1431.93</v>
      </c>
    </row>
    <row r="70" spans="1:7">
      <c r="A70" s="72">
        <v>39539</v>
      </c>
      <c r="B70">
        <v>1611</v>
      </c>
      <c r="C70">
        <v>1819.95</v>
      </c>
      <c r="D70">
        <v>1592</v>
      </c>
      <c r="E70">
        <v>1776.35</v>
      </c>
      <c r="F70">
        <v>335800</v>
      </c>
      <c r="G70">
        <v>1590.89</v>
      </c>
    </row>
    <row r="71" spans="1:7">
      <c r="A71" s="72">
        <v>39569</v>
      </c>
      <c r="B71">
        <v>1776.35</v>
      </c>
      <c r="C71">
        <v>1840</v>
      </c>
      <c r="D71">
        <v>1438.2</v>
      </c>
      <c r="E71">
        <v>1443.35</v>
      </c>
      <c r="F71">
        <v>335000</v>
      </c>
      <c r="G71">
        <v>1311.22</v>
      </c>
    </row>
    <row r="72" spans="1:7">
      <c r="A72" s="72">
        <v>39601</v>
      </c>
      <c r="B72">
        <v>1450</v>
      </c>
      <c r="C72">
        <v>1496.7</v>
      </c>
      <c r="D72">
        <v>1101.1500000000001</v>
      </c>
      <c r="E72">
        <v>1111.45</v>
      </c>
      <c r="F72">
        <v>468900</v>
      </c>
      <c r="G72">
        <v>1009.7</v>
      </c>
    </row>
    <row r="73" spans="1:7">
      <c r="A73" s="72">
        <v>39630</v>
      </c>
      <c r="B73">
        <v>1120</v>
      </c>
      <c r="C73">
        <v>1567.5</v>
      </c>
      <c r="D73">
        <v>1007</v>
      </c>
      <c r="E73">
        <v>1414.75</v>
      </c>
      <c r="F73">
        <v>674000</v>
      </c>
      <c r="G73">
        <v>1285.23</v>
      </c>
    </row>
    <row r="74" spans="1:7">
      <c r="A74" s="72">
        <v>39661</v>
      </c>
      <c r="B74">
        <v>1396</v>
      </c>
      <c r="C74">
        <v>1638.9</v>
      </c>
      <c r="D74">
        <v>1302</v>
      </c>
      <c r="E74">
        <v>1403.6</v>
      </c>
      <c r="F74">
        <v>800500</v>
      </c>
      <c r="G74">
        <v>1275.0999999999999</v>
      </c>
    </row>
    <row r="75" spans="1:7">
      <c r="A75" s="72">
        <v>39692</v>
      </c>
      <c r="B75">
        <v>1376</v>
      </c>
      <c r="C75">
        <v>1618</v>
      </c>
      <c r="D75">
        <v>1353</v>
      </c>
      <c r="E75">
        <v>1465.65</v>
      </c>
      <c r="F75">
        <v>948000</v>
      </c>
      <c r="G75">
        <v>1331.47</v>
      </c>
    </row>
    <row r="76" spans="1:7">
      <c r="A76" s="72">
        <v>39722</v>
      </c>
      <c r="B76">
        <v>1480</v>
      </c>
      <c r="C76">
        <v>1569.9</v>
      </c>
      <c r="D76">
        <v>991.1</v>
      </c>
      <c r="E76">
        <v>1109.5</v>
      </c>
      <c r="F76">
        <v>1061400</v>
      </c>
      <c r="G76">
        <v>1007.93</v>
      </c>
    </row>
    <row r="77" spans="1:7">
      <c r="A77" s="72">
        <v>39755</v>
      </c>
      <c r="B77">
        <v>1155</v>
      </c>
      <c r="C77">
        <v>1375</v>
      </c>
      <c r="D77">
        <v>1025</v>
      </c>
      <c r="E77">
        <v>1086.8499999999999</v>
      </c>
      <c r="F77">
        <v>1283900</v>
      </c>
      <c r="G77">
        <v>987.35</v>
      </c>
    </row>
    <row r="78" spans="1:7">
      <c r="A78" s="72">
        <v>39783</v>
      </c>
      <c r="B78">
        <v>1095</v>
      </c>
      <c r="C78">
        <v>1325</v>
      </c>
      <c r="D78">
        <v>995.05</v>
      </c>
      <c r="E78">
        <v>1288.25</v>
      </c>
      <c r="F78">
        <v>1373200</v>
      </c>
      <c r="G78">
        <v>1170.31</v>
      </c>
    </row>
    <row r="79" spans="1:7">
      <c r="A79" s="72">
        <v>39814</v>
      </c>
      <c r="B79">
        <v>1294.45</v>
      </c>
      <c r="C79">
        <v>1376.4</v>
      </c>
      <c r="D79">
        <v>1031.05</v>
      </c>
      <c r="E79">
        <v>1152.2</v>
      </c>
      <c r="F79">
        <v>1006200</v>
      </c>
      <c r="G79">
        <v>1046.72</v>
      </c>
    </row>
    <row r="80" spans="1:7">
      <c r="A80" s="72">
        <v>39846</v>
      </c>
      <c r="B80">
        <v>1141.0999999999999</v>
      </c>
      <c r="C80">
        <v>1205.9000000000001</v>
      </c>
      <c r="D80">
        <v>1008.3</v>
      </c>
      <c r="E80">
        <v>1027.0999999999999</v>
      </c>
      <c r="F80">
        <v>773400</v>
      </c>
      <c r="G80">
        <v>933.07</v>
      </c>
    </row>
    <row r="81" spans="1:7">
      <c r="A81" s="72">
        <v>39874</v>
      </c>
      <c r="B81">
        <v>1010</v>
      </c>
      <c r="C81">
        <v>1132.25</v>
      </c>
      <c r="D81">
        <v>894</v>
      </c>
      <c r="E81">
        <v>1066.55</v>
      </c>
      <c r="F81">
        <v>1104000</v>
      </c>
      <c r="G81">
        <v>968.91</v>
      </c>
    </row>
    <row r="82" spans="1:7">
      <c r="A82" s="72">
        <v>39904</v>
      </c>
      <c r="B82">
        <v>1079.7</v>
      </c>
      <c r="C82">
        <v>1355</v>
      </c>
      <c r="D82">
        <v>980</v>
      </c>
      <c r="E82">
        <v>1277.7</v>
      </c>
      <c r="F82">
        <v>822400</v>
      </c>
      <c r="G82">
        <v>1160.73</v>
      </c>
    </row>
    <row r="83" spans="1:7">
      <c r="A83" s="72">
        <v>39934</v>
      </c>
      <c r="B83">
        <v>1277.7</v>
      </c>
      <c r="C83">
        <v>1891</v>
      </c>
      <c r="D83">
        <v>1225</v>
      </c>
      <c r="E83">
        <v>1869.1</v>
      </c>
      <c r="F83">
        <v>880400</v>
      </c>
      <c r="G83">
        <v>1697.99</v>
      </c>
    </row>
    <row r="84" spans="1:7">
      <c r="A84" s="72">
        <v>39965</v>
      </c>
      <c r="B84">
        <v>1875</v>
      </c>
      <c r="C84">
        <v>1935</v>
      </c>
      <c r="D84">
        <v>1612</v>
      </c>
      <c r="E84">
        <v>1742.05</v>
      </c>
      <c r="F84">
        <v>651200</v>
      </c>
      <c r="G84">
        <v>1609.03</v>
      </c>
    </row>
    <row r="85" spans="1:7">
      <c r="A85" s="72">
        <v>39995</v>
      </c>
      <c r="B85">
        <v>1737.9</v>
      </c>
      <c r="C85">
        <v>1840</v>
      </c>
      <c r="D85">
        <v>1512</v>
      </c>
      <c r="E85">
        <v>1814</v>
      </c>
      <c r="F85">
        <v>650300</v>
      </c>
      <c r="G85">
        <v>1675.49</v>
      </c>
    </row>
    <row r="86" spans="1:7">
      <c r="A86" s="72">
        <v>40028</v>
      </c>
      <c r="B86">
        <v>1825</v>
      </c>
      <c r="C86">
        <v>1886.9</v>
      </c>
      <c r="D86">
        <v>1670</v>
      </c>
      <c r="E86">
        <v>1743.05</v>
      </c>
      <c r="F86">
        <v>428700</v>
      </c>
      <c r="G86">
        <v>1609.96</v>
      </c>
    </row>
    <row r="87" spans="1:7">
      <c r="A87" s="72">
        <v>40057</v>
      </c>
      <c r="B87">
        <v>1760</v>
      </c>
      <c r="C87">
        <v>2235</v>
      </c>
      <c r="D87">
        <v>1710.1</v>
      </c>
      <c r="E87">
        <v>2195.6999999999998</v>
      </c>
      <c r="F87">
        <v>461800</v>
      </c>
      <c r="G87">
        <v>2028.04</v>
      </c>
    </row>
    <row r="88" spans="1:7">
      <c r="A88" s="72">
        <v>40087</v>
      </c>
      <c r="B88">
        <v>2180.1</v>
      </c>
      <c r="C88">
        <v>2500</v>
      </c>
      <c r="D88">
        <v>2048.1999999999998</v>
      </c>
      <c r="E88">
        <v>2191</v>
      </c>
      <c r="F88">
        <v>739200</v>
      </c>
      <c r="G88">
        <v>2023.7</v>
      </c>
    </row>
    <row r="89" spans="1:7">
      <c r="A89" s="72">
        <v>40119</v>
      </c>
      <c r="B89">
        <v>2191</v>
      </c>
      <c r="C89">
        <v>2394</v>
      </c>
      <c r="D89">
        <v>2059.1</v>
      </c>
      <c r="E89">
        <v>2238.15</v>
      </c>
      <c r="F89">
        <v>691000</v>
      </c>
      <c r="G89">
        <v>2067.25</v>
      </c>
    </row>
    <row r="90" spans="1:7">
      <c r="A90" s="72">
        <v>40148</v>
      </c>
      <c r="B90">
        <v>2253.0500000000002</v>
      </c>
      <c r="C90">
        <v>2374.75</v>
      </c>
      <c r="D90">
        <v>2126.1999999999998</v>
      </c>
      <c r="E90">
        <v>2269.4499999999998</v>
      </c>
      <c r="F90">
        <v>534900</v>
      </c>
      <c r="G90">
        <v>2096.16</v>
      </c>
    </row>
    <row r="91" spans="1:7">
      <c r="A91" s="72">
        <v>40179</v>
      </c>
      <c r="B91">
        <v>2269.4499999999998</v>
      </c>
      <c r="C91">
        <v>2315.25</v>
      </c>
      <c r="D91">
        <v>1957</v>
      </c>
      <c r="E91">
        <v>2058</v>
      </c>
      <c r="F91">
        <v>527900</v>
      </c>
      <c r="G91">
        <v>1900.86</v>
      </c>
    </row>
    <row r="92" spans="1:7">
      <c r="A92" s="72">
        <v>40210</v>
      </c>
      <c r="B92">
        <v>2045</v>
      </c>
      <c r="C92">
        <v>2059.9499999999998</v>
      </c>
      <c r="D92">
        <v>1863</v>
      </c>
      <c r="E92">
        <v>1975.85</v>
      </c>
      <c r="F92">
        <v>522800</v>
      </c>
      <c r="G92">
        <v>1834.39</v>
      </c>
    </row>
    <row r="93" spans="1:7">
      <c r="A93" s="72">
        <v>40238</v>
      </c>
      <c r="B93">
        <v>1975.85</v>
      </c>
      <c r="C93">
        <v>2120.0500000000002</v>
      </c>
      <c r="D93">
        <v>1975.85</v>
      </c>
      <c r="E93">
        <v>2079</v>
      </c>
      <c r="F93">
        <v>326300</v>
      </c>
      <c r="G93">
        <v>1930.16</v>
      </c>
    </row>
    <row r="94" spans="1:7">
      <c r="A94" s="72">
        <v>40269</v>
      </c>
      <c r="B94">
        <v>2085</v>
      </c>
      <c r="C94">
        <v>2318.8000000000002</v>
      </c>
      <c r="D94">
        <v>2015</v>
      </c>
      <c r="E94">
        <v>2297.9499999999998</v>
      </c>
      <c r="F94">
        <v>411100</v>
      </c>
      <c r="G94">
        <v>2133.4299999999998</v>
      </c>
    </row>
    <row r="95" spans="1:7">
      <c r="A95" s="72">
        <v>40301</v>
      </c>
      <c r="B95">
        <v>2291</v>
      </c>
      <c r="C95">
        <v>2348.8000000000002</v>
      </c>
      <c r="D95">
        <v>2138</v>
      </c>
      <c r="E95">
        <v>2268.35</v>
      </c>
      <c r="F95">
        <v>505800</v>
      </c>
      <c r="G95">
        <v>2105.9499999999998</v>
      </c>
    </row>
    <row r="96" spans="1:7">
      <c r="A96" s="72">
        <v>40330</v>
      </c>
      <c r="B96">
        <v>2260</v>
      </c>
      <c r="C96">
        <v>2402.5</v>
      </c>
      <c r="D96">
        <v>2201</v>
      </c>
      <c r="E96">
        <v>2302.1</v>
      </c>
      <c r="F96">
        <v>403300</v>
      </c>
      <c r="G96">
        <v>2156.16</v>
      </c>
    </row>
    <row r="97" spans="1:7">
      <c r="A97" s="72">
        <v>40360</v>
      </c>
      <c r="B97">
        <v>2290</v>
      </c>
      <c r="C97">
        <v>2519.9</v>
      </c>
      <c r="D97">
        <v>2254.4</v>
      </c>
      <c r="E97">
        <v>2503.8000000000002</v>
      </c>
      <c r="F97">
        <v>343500</v>
      </c>
      <c r="G97">
        <v>2345.08</v>
      </c>
    </row>
    <row r="98" spans="1:7">
      <c r="A98" s="72">
        <v>40392</v>
      </c>
      <c r="B98">
        <v>2520</v>
      </c>
      <c r="C98">
        <v>2884</v>
      </c>
      <c r="D98">
        <v>2511</v>
      </c>
      <c r="E98">
        <v>2764.85</v>
      </c>
      <c r="F98">
        <v>482200</v>
      </c>
      <c r="G98">
        <v>2589.58</v>
      </c>
    </row>
    <row r="99" spans="1:7">
      <c r="A99" s="72">
        <v>40422</v>
      </c>
      <c r="B99">
        <v>2772</v>
      </c>
      <c r="C99">
        <v>3268</v>
      </c>
      <c r="D99">
        <v>2738.75</v>
      </c>
      <c r="E99">
        <v>3233.2</v>
      </c>
      <c r="F99">
        <v>457200</v>
      </c>
      <c r="G99">
        <v>3028.24</v>
      </c>
    </row>
    <row r="100" spans="1:7">
      <c r="A100" s="72">
        <v>40452</v>
      </c>
      <c r="B100">
        <v>3250</v>
      </c>
      <c r="C100">
        <v>3322</v>
      </c>
      <c r="D100">
        <v>3077</v>
      </c>
      <c r="E100">
        <v>3151.2</v>
      </c>
      <c r="F100">
        <v>280700</v>
      </c>
      <c r="G100">
        <v>2951.44</v>
      </c>
    </row>
    <row r="101" spans="1:7">
      <c r="A101" s="72">
        <v>40483</v>
      </c>
      <c r="B101">
        <v>3187</v>
      </c>
      <c r="C101">
        <v>3515</v>
      </c>
      <c r="D101">
        <v>2777</v>
      </c>
      <c r="E101">
        <v>2994.1</v>
      </c>
      <c r="F101">
        <v>662700</v>
      </c>
      <c r="G101">
        <v>2804.3</v>
      </c>
    </row>
    <row r="102" spans="1:7">
      <c r="A102" s="72">
        <v>40513</v>
      </c>
      <c r="B102">
        <v>2998</v>
      </c>
      <c r="C102">
        <v>3172</v>
      </c>
      <c r="D102">
        <v>2655.7</v>
      </c>
      <c r="E102">
        <v>2811.05</v>
      </c>
      <c r="F102">
        <v>652800</v>
      </c>
      <c r="G102">
        <v>2632.85</v>
      </c>
    </row>
    <row r="103" spans="1:7">
      <c r="A103" s="72">
        <v>40546</v>
      </c>
      <c r="B103">
        <v>2830.05</v>
      </c>
      <c r="C103">
        <v>2852.45</v>
      </c>
      <c r="D103">
        <v>2468.8000000000002</v>
      </c>
      <c r="E103">
        <v>2641.05</v>
      </c>
      <c r="F103">
        <v>780700</v>
      </c>
      <c r="G103">
        <v>2473.63</v>
      </c>
    </row>
    <row r="104" spans="1:7">
      <c r="A104" s="72">
        <v>40575</v>
      </c>
      <c r="B104">
        <v>2651.9</v>
      </c>
      <c r="C104">
        <v>2813.4</v>
      </c>
      <c r="D104">
        <v>2478.6</v>
      </c>
      <c r="E104">
        <v>2632</v>
      </c>
      <c r="F104">
        <v>662100</v>
      </c>
      <c r="G104">
        <v>2465.15</v>
      </c>
    </row>
    <row r="105" spans="1:7">
      <c r="A105" s="72">
        <v>40603</v>
      </c>
      <c r="B105">
        <v>2651</v>
      </c>
      <c r="C105">
        <v>2888</v>
      </c>
      <c r="D105">
        <v>2523.5500000000002</v>
      </c>
      <c r="E105">
        <v>2767.9</v>
      </c>
      <c r="F105">
        <v>445000</v>
      </c>
      <c r="G105">
        <v>2592.44</v>
      </c>
    </row>
    <row r="106" spans="1:7">
      <c r="A106" s="72">
        <v>40634</v>
      </c>
      <c r="B106">
        <v>2772</v>
      </c>
      <c r="C106">
        <v>2959.9</v>
      </c>
      <c r="D106">
        <v>2707</v>
      </c>
      <c r="E106">
        <v>2805.6</v>
      </c>
      <c r="F106">
        <v>349000</v>
      </c>
      <c r="G106">
        <v>2627.75</v>
      </c>
    </row>
    <row r="107" spans="1:7">
      <c r="A107" s="72">
        <v>40665</v>
      </c>
      <c r="B107">
        <v>2811.5</v>
      </c>
      <c r="C107">
        <v>2819.55</v>
      </c>
      <c r="D107">
        <v>2165</v>
      </c>
      <c r="E107">
        <v>2297.8000000000002</v>
      </c>
      <c r="F107">
        <v>715700</v>
      </c>
      <c r="G107">
        <v>2180.2399999999998</v>
      </c>
    </row>
    <row r="108" spans="1:7">
      <c r="A108" s="72">
        <v>40695</v>
      </c>
      <c r="B108">
        <v>2308</v>
      </c>
      <c r="C108">
        <v>2430</v>
      </c>
      <c r="D108">
        <v>2123</v>
      </c>
      <c r="E108">
        <v>2405.9499999999998</v>
      </c>
      <c r="F108">
        <v>455000</v>
      </c>
      <c r="G108">
        <v>2282.85</v>
      </c>
    </row>
    <row r="109" spans="1:7">
      <c r="A109" s="72">
        <v>40725</v>
      </c>
      <c r="B109">
        <v>2419.8000000000002</v>
      </c>
      <c r="C109">
        <v>2959.65</v>
      </c>
      <c r="D109">
        <v>1973.15</v>
      </c>
      <c r="E109">
        <v>2342</v>
      </c>
      <c r="F109">
        <v>338900</v>
      </c>
      <c r="G109">
        <v>2222.1799999999998</v>
      </c>
    </row>
    <row r="110" spans="1:7">
      <c r="A110" s="72">
        <v>40756</v>
      </c>
      <c r="B110">
        <v>2366.9</v>
      </c>
      <c r="C110">
        <v>2383.85</v>
      </c>
      <c r="D110">
        <v>1872</v>
      </c>
      <c r="E110">
        <v>1972</v>
      </c>
      <c r="F110">
        <v>570700</v>
      </c>
      <c r="G110">
        <v>1871.11</v>
      </c>
    </row>
    <row r="111" spans="1:7">
      <c r="A111" s="72">
        <v>40788</v>
      </c>
      <c r="B111">
        <v>1990</v>
      </c>
      <c r="C111">
        <v>2049</v>
      </c>
      <c r="D111">
        <v>1812.9</v>
      </c>
      <c r="E111">
        <v>1911.1</v>
      </c>
      <c r="F111">
        <v>709500</v>
      </c>
      <c r="G111">
        <v>1813.32</v>
      </c>
    </row>
    <row r="112" spans="1:7">
      <c r="A112" s="72">
        <v>40819</v>
      </c>
      <c r="B112">
        <v>1884.9</v>
      </c>
      <c r="C112">
        <v>1989.5</v>
      </c>
      <c r="D112">
        <v>1708.55</v>
      </c>
      <c r="E112">
        <v>1906.7</v>
      </c>
      <c r="F112">
        <v>827000</v>
      </c>
      <c r="G112">
        <v>1809.15</v>
      </c>
    </row>
    <row r="113" spans="1:7">
      <c r="A113" s="72">
        <v>40848</v>
      </c>
      <c r="B113">
        <v>1894</v>
      </c>
      <c r="C113">
        <v>2018.25</v>
      </c>
      <c r="D113">
        <v>1629.1</v>
      </c>
      <c r="E113">
        <v>1762.85</v>
      </c>
      <c r="F113">
        <v>899300</v>
      </c>
      <c r="G113">
        <v>1672.66</v>
      </c>
    </row>
    <row r="114" spans="1:7">
      <c r="A114" s="72">
        <v>40878</v>
      </c>
      <c r="B114">
        <v>1812</v>
      </c>
      <c r="C114">
        <v>1951.75</v>
      </c>
      <c r="D114">
        <v>1576</v>
      </c>
      <c r="E114">
        <v>1619.5</v>
      </c>
      <c r="F114">
        <v>819400</v>
      </c>
      <c r="G114">
        <v>1536.64</v>
      </c>
    </row>
    <row r="115" spans="1:7">
      <c r="A115" s="72">
        <v>40910</v>
      </c>
      <c r="B115">
        <v>1625.2</v>
      </c>
      <c r="C115">
        <v>2083.8000000000002</v>
      </c>
      <c r="D115">
        <v>1611.5</v>
      </c>
      <c r="E115">
        <v>2061.0500000000002</v>
      </c>
      <c r="F115">
        <v>583800</v>
      </c>
      <c r="G115">
        <v>1955.6</v>
      </c>
    </row>
    <row r="116" spans="1:7">
      <c r="A116" s="72">
        <v>40940</v>
      </c>
      <c r="B116">
        <v>2054</v>
      </c>
      <c r="C116">
        <v>2474.8000000000002</v>
      </c>
      <c r="D116">
        <v>1975.05</v>
      </c>
      <c r="E116">
        <v>2243.4</v>
      </c>
      <c r="F116">
        <v>866300</v>
      </c>
      <c r="G116">
        <v>2128.62</v>
      </c>
    </row>
    <row r="117" spans="1:7">
      <c r="A117" s="72">
        <v>40969</v>
      </c>
      <c r="B117">
        <v>2232</v>
      </c>
      <c r="C117">
        <v>2374</v>
      </c>
      <c r="D117">
        <v>2047.65</v>
      </c>
      <c r="E117">
        <v>2095</v>
      </c>
      <c r="F117">
        <v>690200</v>
      </c>
      <c r="G117">
        <v>1987.81</v>
      </c>
    </row>
    <row r="118" spans="1:7">
      <c r="A118" s="72">
        <v>41001</v>
      </c>
      <c r="B118">
        <v>2096.5</v>
      </c>
      <c r="C118">
        <v>2347</v>
      </c>
      <c r="D118">
        <v>2090.1999999999998</v>
      </c>
      <c r="E118">
        <v>2137.9499999999998</v>
      </c>
      <c r="F118">
        <v>522200</v>
      </c>
      <c r="G118">
        <v>2028.57</v>
      </c>
    </row>
    <row r="119" spans="1:7">
      <c r="A119" s="72">
        <v>41030</v>
      </c>
      <c r="B119">
        <v>2131.5</v>
      </c>
      <c r="C119">
        <v>2167.4</v>
      </c>
      <c r="D119">
        <v>1804.5</v>
      </c>
      <c r="E119">
        <v>2055.6</v>
      </c>
      <c r="F119">
        <v>824000</v>
      </c>
      <c r="G119">
        <v>1985.96</v>
      </c>
    </row>
    <row r="120" spans="1:7">
      <c r="A120" s="72">
        <v>41061</v>
      </c>
      <c r="B120">
        <v>2062</v>
      </c>
      <c r="C120">
        <v>2241.9499999999998</v>
      </c>
      <c r="D120">
        <v>1975</v>
      </c>
      <c r="E120">
        <v>2159.15</v>
      </c>
      <c r="F120">
        <v>760900</v>
      </c>
      <c r="G120">
        <v>2086.06</v>
      </c>
    </row>
    <row r="121" spans="1:7">
      <c r="A121" s="72">
        <v>41092</v>
      </c>
      <c r="B121">
        <v>2165</v>
      </c>
      <c r="C121">
        <v>2251.5</v>
      </c>
      <c r="D121">
        <v>1931</v>
      </c>
      <c r="E121">
        <v>2005.2</v>
      </c>
      <c r="F121">
        <v>542100</v>
      </c>
      <c r="G121">
        <v>1937.39</v>
      </c>
    </row>
    <row r="122" spans="1:7">
      <c r="A122" s="72">
        <v>41122</v>
      </c>
      <c r="B122">
        <v>2013.85</v>
      </c>
      <c r="C122">
        <v>2089</v>
      </c>
      <c r="D122">
        <v>1816.2</v>
      </c>
      <c r="E122">
        <v>1845</v>
      </c>
      <c r="F122">
        <v>580000</v>
      </c>
      <c r="G122">
        <v>1782.67</v>
      </c>
    </row>
    <row r="123" spans="1:7">
      <c r="A123" s="72">
        <v>41155</v>
      </c>
      <c r="B123">
        <v>1850.5</v>
      </c>
      <c r="C123">
        <v>2278</v>
      </c>
      <c r="D123">
        <v>1828.25</v>
      </c>
      <c r="E123">
        <v>2237.9</v>
      </c>
      <c r="F123">
        <v>541200</v>
      </c>
      <c r="G123">
        <v>2162.38</v>
      </c>
    </row>
    <row r="124" spans="1:7">
      <c r="A124" s="72">
        <v>41183</v>
      </c>
      <c r="B124">
        <v>2240</v>
      </c>
      <c r="C124">
        <v>2363.6</v>
      </c>
      <c r="D124">
        <v>2058.0500000000002</v>
      </c>
      <c r="E124">
        <v>2109.6</v>
      </c>
      <c r="F124">
        <v>465100</v>
      </c>
      <c r="G124">
        <v>2038.48</v>
      </c>
    </row>
    <row r="125" spans="1:7">
      <c r="A125" s="72">
        <v>41214</v>
      </c>
      <c r="B125">
        <v>2110</v>
      </c>
      <c r="C125">
        <v>2269</v>
      </c>
      <c r="D125">
        <v>2044</v>
      </c>
      <c r="E125">
        <v>2170.0500000000002</v>
      </c>
      <c r="F125">
        <v>390800</v>
      </c>
      <c r="G125">
        <v>2096.89</v>
      </c>
    </row>
    <row r="126" spans="1:7">
      <c r="A126" s="72">
        <v>41246</v>
      </c>
      <c r="B126">
        <v>2180</v>
      </c>
      <c r="C126">
        <v>2407.65</v>
      </c>
      <c r="D126">
        <v>2171</v>
      </c>
      <c r="E126">
        <v>2383.75</v>
      </c>
      <c r="F126">
        <v>366300</v>
      </c>
      <c r="G126">
        <v>2303.44</v>
      </c>
    </row>
    <row r="127" spans="1:7">
      <c r="A127" s="72">
        <v>41275</v>
      </c>
      <c r="B127">
        <v>2401</v>
      </c>
      <c r="C127">
        <v>2550</v>
      </c>
      <c r="D127">
        <v>2397.5</v>
      </c>
      <c r="E127">
        <v>2436.6</v>
      </c>
      <c r="F127">
        <v>359100</v>
      </c>
      <c r="G127">
        <v>2354.58</v>
      </c>
    </row>
    <row r="128" spans="1:7">
      <c r="A128" s="72">
        <v>41306</v>
      </c>
      <c r="B128">
        <v>2431</v>
      </c>
      <c r="C128">
        <v>2451.65</v>
      </c>
      <c r="D128">
        <v>2055.6</v>
      </c>
      <c r="E128">
        <v>2085.4</v>
      </c>
      <c r="F128">
        <v>431100</v>
      </c>
      <c r="G128">
        <v>2015.24</v>
      </c>
    </row>
    <row r="129" spans="1:7">
      <c r="A129" s="72">
        <v>41334</v>
      </c>
      <c r="B129">
        <v>2087</v>
      </c>
      <c r="C129">
        <v>2272.5</v>
      </c>
      <c r="D129">
        <v>2025.4</v>
      </c>
      <c r="E129">
        <v>2072.75</v>
      </c>
      <c r="F129">
        <v>375200</v>
      </c>
      <c r="G129">
        <v>2003.1</v>
      </c>
    </row>
    <row r="130" spans="1:7">
      <c r="A130" s="72">
        <v>41365</v>
      </c>
      <c r="B130">
        <v>2089.9</v>
      </c>
      <c r="C130">
        <v>2342</v>
      </c>
      <c r="D130">
        <v>1976.1</v>
      </c>
      <c r="E130">
        <v>2264.1999999999998</v>
      </c>
      <c r="F130">
        <v>293900</v>
      </c>
      <c r="G130">
        <v>2188.25</v>
      </c>
    </row>
    <row r="131" spans="1:7">
      <c r="A131" s="72">
        <v>41395</v>
      </c>
      <c r="B131">
        <v>2264.1999999999998</v>
      </c>
      <c r="C131">
        <v>2469.25</v>
      </c>
      <c r="D131">
        <v>2041.55</v>
      </c>
      <c r="E131">
        <v>2047.7</v>
      </c>
      <c r="F131">
        <v>427400</v>
      </c>
      <c r="G131">
        <v>2017.86</v>
      </c>
    </row>
    <row r="132" spans="1:7">
      <c r="A132" s="72">
        <v>41428</v>
      </c>
      <c r="B132">
        <v>2054.6999999999998</v>
      </c>
      <c r="C132">
        <v>2084.4499999999998</v>
      </c>
      <c r="D132">
        <v>1894</v>
      </c>
      <c r="E132">
        <v>1953.6</v>
      </c>
      <c r="F132">
        <v>466700</v>
      </c>
      <c r="G132">
        <v>1925.15</v>
      </c>
    </row>
    <row r="133" spans="1:7">
      <c r="A133" s="72">
        <v>41456</v>
      </c>
      <c r="B133">
        <v>1963.95</v>
      </c>
      <c r="C133">
        <v>2028.6</v>
      </c>
      <c r="D133">
        <v>1690.1</v>
      </c>
      <c r="E133">
        <v>1709.85</v>
      </c>
      <c r="F133">
        <v>443000</v>
      </c>
      <c r="G133">
        <v>1684.95</v>
      </c>
    </row>
    <row r="134" spans="1:7">
      <c r="A134" s="72">
        <v>41487</v>
      </c>
      <c r="B134">
        <v>1717</v>
      </c>
      <c r="C134">
        <v>1727.25</v>
      </c>
      <c r="D134">
        <v>1452.9</v>
      </c>
      <c r="E134">
        <v>1514.4</v>
      </c>
      <c r="F134">
        <v>527900</v>
      </c>
      <c r="G134">
        <v>1492.34</v>
      </c>
    </row>
    <row r="135" spans="1:7">
      <c r="A135" s="72">
        <v>41519</v>
      </c>
      <c r="B135">
        <v>1525</v>
      </c>
      <c r="C135">
        <v>1844.55</v>
      </c>
      <c r="D135">
        <v>1455</v>
      </c>
      <c r="E135">
        <v>1615.25</v>
      </c>
      <c r="F135">
        <v>467800</v>
      </c>
      <c r="G135">
        <v>1591.72</v>
      </c>
    </row>
    <row r="136" spans="1:7">
      <c r="A136" s="72">
        <v>41548</v>
      </c>
      <c r="B136">
        <v>1624.4</v>
      </c>
      <c r="C136">
        <v>1800.95</v>
      </c>
      <c r="D136">
        <v>1577.25</v>
      </c>
      <c r="E136">
        <v>1795.5</v>
      </c>
      <c r="F136">
        <v>383400</v>
      </c>
      <c r="G136">
        <v>1769.35</v>
      </c>
    </row>
    <row r="137" spans="1:7">
      <c r="A137" s="72">
        <v>41579</v>
      </c>
      <c r="B137">
        <v>1799</v>
      </c>
      <c r="C137">
        <v>1908</v>
      </c>
      <c r="D137">
        <v>1653.4</v>
      </c>
      <c r="E137">
        <v>1821.5</v>
      </c>
      <c r="F137">
        <v>405200</v>
      </c>
      <c r="G137">
        <v>1794.97</v>
      </c>
    </row>
    <row r="138" spans="1:7">
      <c r="A138" s="72">
        <v>41610</v>
      </c>
      <c r="B138">
        <v>1826</v>
      </c>
      <c r="C138">
        <v>1920.9</v>
      </c>
      <c r="D138">
        <v>1715.1</v>
      </c>
      <c r="E138">
        <v>1765.5</v>
      </c>
      <c r="F138">
        <v>249500</v>
      </c>
      <c r="G138">
        <v>1739.79</v>
      </c>
    </row>
    <row r="139" spans="1:7">
      <c r="A139" s="72">
        <v>41640</v>
      </c>
      <c r="B139">
        <v>1774</v>
      </c>
      <c r="C139">
        <v>1805.8</v>
      </c>
      <c r="D139">
        <v>1514.1</v>
      </c>
      <c r="E139">
        <v>1525.6</v>
      </c>
      <c r="F139">
        <v>239900</v>
      </c>
      <c r="G139">
        <v>1503.38</v>
      </c>
    </row>
    <row r="140" spans="1:7">
      <c r="A140" s="72">
        <v>41673</v>
      </c>
      <c r="B140">
        <v>1530</v>
      </c>
      <c r="C140">
        <v>1539.95</v>
      </c>
      <c r="D140">
        <v>1455.95</v>
      </c>
      <c r="E140">
        <v>1531.7</v>
      </c>
      <c r="F140">
        <v>369600</v>
      </c>
      <c r="G140">
        <v>1509.39</v>
      </c>
    </row>
    <row r="141" spans="1:7">
      <c r="A141" s="72">
        <v>41701</v>
      </c>
      <c r="B141">
        <v>1530</v>
      </c>
      <c r="C141">
        <v>1939</v>
      </c>
      <c r="D141">
        <v>1515.15</v>
      </c>
      <c r="E141">
        <v>1918.3</v>
      </c>
      <c r="F141">
        <v>303500</v>
      </c>
      <c r="G141">
        <v>1907.28</v>
      </c>
    </row>
    <row r="142" spans="1:7">
      <c r="A142" s="72">
        <v>41730</v>
      </c>
      <c r="B142">
        <v>1932.3</v>
      </c>
      <c r="C142">
        <v>2124.5</v>
      </c>
      <c r="D142">
        <v>1867.4</v>
      </c>
      <c r="E142">
        <v>2078.9499999999998</v>
      </c>
      <c r="F142">
        <v>223100</v>
      </c>
      <c r="G142">
        <v>2067</v>
      </c>
    </row>
    <row r="143" spans="1:7">
      <c r="A143" s="72">
        <v>41760</v>
      </c>
      <c r="B143">
        <v>2078.9499999999998</v>
      </c>
      <c r="C143">
        <v>2833.85</v>
      </c>
      <c r="D143">
        <v>2035.45</v>
      </c>
      <c r="E143">
        <v>2541.9</v>
      </c>
      <c r="F143">
        <v>427800</v>
      </c>
      <c r="G143">
        <v>2541.9</v>
      </c>
    </row>
    <row r="144" spans="1:7">
      <c r="A144" s="72">
        <v>41792</v>
      </c>
      <c r="B144">
        <v>2547.3000000000002</v>
      </c>
      <c r="C144">
        <v>2760</v>
      </c>
      <c r="D144">
        <v>2528</v>
      </c>
      <c r="E144">
        <v>2685.9</v>
      </c>
      <c r="F144">
        <v>267200</v>
      </c>
      <c r="G144">
        <v>2685.9</v>
      </c>
    </row>
    <row r="145" spans="1:7">
      <c r="A145" s="72">
        <v>41821</v>
      </c>
      <c r="B145">
        <v>2698.3</v>
      </c>
      <c r="C145">
        <v>2728.95</v>
      </c>
      <c r="D145">
        <v>2369.6999999999998</v>
      </c>
      <c r="E145">
        <v>2439.75</v>
      </c>
      <c r="F145">
        <v>241700</v>
      </c>
      <c r="G145">
        <v>2439.75</v>
      </c>
    </row>
    <row r="146" spans="1:7">
      <c r="A146" s="72">
        <v>41852</v>
      </c>
      <c r="B146">
        <v>2415.9</v>
      </c>
      <c r="C146">
        <v>2484.3000000000002</v>
      </c>
      <c r="D146">
        <v>2390</v>
      </c>
      <c r="E146">
        <v>2415.25</v>
      </c>
      <c r="F146">
        <v>336700</v>
      </c>
      <c r="G146">
        <v>2415.25</v>
      </c>
    </row>
  </sheetData>
  <sortState ref="A2:G146">
    <sortCondition ref="A1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C4134"/>
  <sheetViews>
    <sheetView workbookViewId="0">
      <selection activeCell="C10" sqref="C10"/>
    </sheetView>
  </sheetViews>
  <sheetFormatPr defaultRowHeight="14.4"/>
  <cols>
    <col min="1" max="1" width="29.109375" bestFit="1" customWidth="1"/>
    <col min="2" max="2" width="17.5546875" bestFit="1" customWidth="1"/>
    <col min="3" max="3" width="33.77734375" bestFit="1" customWidth="1"/>
  </cols>
  <sheetData>
    <row r="1" spans="1:3">
      <c r="A1" s="6" t="s">
        <v>7461</v>
      </c>
      <c r="B1" s="6" t="s">
        <v>7462</v>
      </c>
      <c r="C1" s="6" t="s">
        <v>7463</v>
      </c>
    </row>
    <row r="2" spans="1:3">
      <c r="A2" t="s">
        <v>7315</v>
      </c>
      <c r="B2" t="s">
        <v>7314</v>
      </c>
      <c r="C2" s="6" t="s">
        <v>7464</v>
      </c>
    </row>
    <row r="3" spans="1:3">
      <c r="A3" t="s">
        <v>7229</v>
      </c>
      <c r="B3" t="s">
        <v>7228</v>
      </c>
      <c r="C3" s="6" t="s">
        <v>7465</v>
      </c>
    </row>
    <row r="4" spans="1:3" ht="18.600000000000001">
      <c r="A4" t="s">
        <v>6969</v>
      </c>
      <c r="B4" t="s">
        <v>6970</v>
      </c>
      <c r="C4" s="75" t="s">
        <v>7466</v>
      </c>
    </row>
    <row r="5" spans="1:3">
      <c r="A5" t="s">
        <v>6652</v>
      </c>
      <c r="B5" t="s">
        <v>6651</v>
      </c>
    </row>
    <row r="6" spans="1:3">
      <c r="A6" t="s">
        <v>6642</v>
      </c>
      <c r="B6" t="s">
        <v>6643</v>
      </c>
    </row>
    <row r="7" spans="1:3">
      <c r="A7" t="s">
        <v>6592</v>
      </c>
      <c r="B7" t="s">
        <v>6591</v>
      </c>
    </row>
    <row r="8" spans="1:3">
      <c r="A8" t="s">
        <v>6576</v>
      </c>
      <c r="B8" t="s">
        <v>6575</v>
      </c>
    </row>
    <row r="9" spans="1:3">
      <c r="A9" t="s">
        <v>6551</v>
      </c>
      <c r="B9" t="s">
        <v>6552</v>
      </c>
    </row>
    <row r="10" spans="1:3">
      <c r="A10" t="s">
        <v>6341</v>
      </c>
      <c r="B10" t="s">
        <v>6340</v>
      </c>
    </row>
    <row r="11" spans="1:3">
      <c r="A11" t="s">
        <v>6252</v>
      </c>
      <c r="B11" t="s">
        <v>6253</v>
      </c>
    </row>
    <row r="12" spans="1:3">
      <c r="A12" t="s">
        <v>6099</v>
      </c>
      <c r="B12" t="s">
        <v>6098</v>
      </c>
    </row>
    <row r="13" spans="1:3">
      <c r="A13" t="s">
        <v>5945</v>
      </c>
      <c r="B13" t="s">
        <v>5946</v>
      </c>
    </row>
    <row r="14" spans="1:3">
      <c r="A14" t="s">
        <v>5895</v>
      </c>
      <c r="B14" t="s">
        <v>5894</v>
      </c>
    </row>
    <row r="15" spans="1:3">
      <c r="A15" t="s">
        <v>5571</v>
      </c>
      <c r="B15" t="s">
        <v>5572</v>
      </c>
    </row>
    <row r="16" spans="1:3">
      <c r="A16" t="s">
        <v>5568</v>
      </c>
      <c r="B16" t="s">
        <v>5569</v>
      </c>
    </row>
    <row r="17" spans="1:2">
      <c r="A17" t="s">
        <v>5507</v>
      </c>
      <c r="B17" t="s">
        <v>5508</v>
      </c>
    </row>
    <row r="18" spans="1:2">
      <c r="A18" t="s">
        <v>5036</v>
      </c>
      <c r="B18" t="s">
        <v>5037</v>
      </c>
    </row>
    <row r="19" spans="1:2">
      <c r="A19" t="s">
        <v>4525</v>
      </c>
      <c r="B19" t="s">
        <v>4526</v>
      </c>
    </row>
    <row r="20" spans="1:2">
      <c r="A20" t="s">
        <v>4030</v>
      </c>
      <c r="B20" t="s">
        <v>4029</v>
      </c>
    </row>
    <row r="21" spans="1:2">
      <c r="A21" t="s">
        <v>4001</v>
      </c>
      <c r="B21" t="s">
        <v>4000</v>
      </c>
    </row>
    <row r="22" spans="1:2">
      <c r="A22" t="s">
        <v>3809</v>
      </c>
      <c r="B22" t="s">
        <v>3808</v>
      </c>
    </row>
    <row r="23" spans="1:2">
      <c r="A23" t="s">
        <v>3717</v>
      </c>
      <c r="B23" t="s">
        <v>3716</v>
      </c>
    </row>
    <row r="24" spans="1:2">
      <c r="A24" t="s">
        <v>3582</v>
      </c>
      <c r="B24" t="s">
        <v>3583</v>
      </c>
    </row>
    <row r="25" spans="1:2">
      <c r="A25" t="s">
        <v>3473</v>
      </c>
      <c r="B25" t="s">
        <v>3474</v>
      </c>
    </row>
    <row r="26" spans="1:2">
      <c r="A26" t="s">
        <v>3390</v>
      </c>
      <c r="B26" t="s">
        <v>3389</v>
      </c>
    </row>
    <row r="27" spans="1:2">
      <c r="A27" t="s">
        <v>3368</v>
      </c>
      <c r="B27" t="s">
        <v>3369</v>
      </c>
    </row>
    <row r="28" spans="1:2">
      <c r="A28" t="s">
        <v>3259</v>
      </c>
      <c r="B28" t="s">
        <v>3258</v>
      </c>
    </row>
    <row r="29" spans="1:2">
      <c r="A29" t="s">
        <v>3215</v>
      </c>
      <c r="B29" t="s">
        <v>3216</v>
      </c>
    </row>
    <row r="30" spans="1:2">
      <c r="A30" t="s">
        <v>2991</v>
      </c>
      <c r="B30" t="s">
        <v>2990</v>
      </c>
    </row>
    <row r="31" spans="1:2">
      <c r="A31" t="s">
        <v>2698</v>
      </c>
      <c r="B31" t="s">
        <v>2697</v>
      </c>
    </row>
    <row r="32" spans="1:2">
      <c r="A32" t="s">
        <v>2475</v>
      </c>
      <c r="B32" t="s">
        <v>2476</v>
      </c>
    </row>
    <row r="33" spans="1:2">
      <c r="A33" t="s">
        <v>2362</v>
      </c>
      <c r="B33" t="s">
        <v>2361</v>
      </c>
    </row>
    <row r="34" spans="1:2">
      <c r="A34" t="s">
        <v>2304</v>
      </c>
      <c r="B34" t="s">
        <v>2305</v>
      </c>
    </row>
    <row r="35" spans="1:2">
      <c r="A35" t="s">
        <v>2060</v>
      </c>
      <c r="B35" t="s">
        <v>2061</v>
      </c>
    </row>
    <row r="36" spans="1:2">
      <c r="A36" t="s">
        <v>1780</v>
      </c>
      <c r="B36" t="s">
        <v>1779</v>
      </c>
    </row>
    <row r="37" spans="1:2">
      <c r="A37" t="s">
        <v>1487</v>
      </c>
      <c r="B37" t="s">
        <v>1488</v>
      </c>
    </row>
    <row r="38" spans="1:2">
      <c r="A38" t="s">
        <v>1238</v>
      </c>
      <c r="B38" t="s">
        <v>1237</v>
      </c>
    </row>
    <row r="39" spans="1:2">
      <c r="A39" t="s">
        <v>995</v>
      </c>
      <c r="B39" t="s">
        <v>994</v>
      </c>
    </row>
    <row r="40" spans="1:2">
      <c r="A40" t="s">
        <v>789</v>
      </c>
      <c r="B40" t="s">
        <v>788</v>
      </c>
    </row>
    <row r="41" spans="1:2">
      <c r="A41" t="s">
        <v>692</v>
      </c>
      <c r="B41" t="s">
        <v>693</v>
      </c>
    </row>
    <row r="42" spans="1:2">
      <c r="A42" t="s">
        <v>205</v>
      </c>
      <c r="B42" t="s">
        <v>206</v>
      </c>
    </row>
    <row r="43" spans="1:2">
      <c r="A43" t="s">
        <v>7124</v>
      </c>
      <c r="B43" t="s">
        <v>7123</v>
      </c>
    </row>
    <row r="44" spans="1:2">
      <c r="A44" t="s">
        <v>6861</v>
      </c>
      <c r="B44" t="s">
        <v>6860</v>
      </c>
    </row>
    <row r="45" spans="1:2">
      <c r="A45" t="s">
        <v>6532</v>
      </c>
      <c r="B45" t="s">
        <v>6531</v>
      </c>
    </row>
    <row r="46" spans="1:2">
      <c r="A46" t="s">
        <v>6275</v>
      </c>
      <c r="B46" t="s">
        <v>6276</v>
      </c>
    </row>
    <row r="47" spans="1:2">
      <c r="A47" t="s">
        <v>5056</v>
      </c>
      <c r="B47" t="s">
        <v>5055</v>
      </c>
    </row>
    <row r="48" spans="1:2">
      <c r="A48" t="s">
        <v>3714</v>
      </c>
      <c r="B48" t="s">
        <v>3715</v>
      </c>
    </row>
    <row r="49" spans="1:2">
      <c r="A49" t="s">
        <v>3218</v>
      </c>
      <c r="B49" t="s">
        <v>3217</v>
      </c>
    </row>
    <row r="50" spans="1:2">
      <c r="A50" t="s">
        <v>3068</v>
      </c>
      <c r="B50" t="s">
        <v>3067</v>
      </c>
    </row>
    <row r="51" spans="1:2">
      <c r="A51" t="s">
        <v>2719</v>
      </c>
      <c r="B51" t="s">
        <v>2718</v>
      </c>
    </row>
    <row r="52" spans="1:2">
      <c r="A52" t="s">
        <v>2056</v>
      </c>
      <c r="B52" t="s">
        <v>2055</v>
      </c>
    </row>
    <row r="53" spans="1:2">
      <c r="A53" t="s">
        <v>1319</v>
      </c>
      <c r="B53" t="s">
        <v>1318</v>
      </c>
    </row>
    <row r="54" spans="1:2">
      <c r="A54" t="s">
        <v>7393</v>
      </c>
      <c r="B54" t="s">
        <v>7394</v>
      </c>
    </row>
    <row r="55" spans="1:2">
      <c r="A55" t="s">
        <v>7295</v>
      </c>
      <c r="B55" t="s">
        <v>7296</v>
      </c>
    </row>
    <row r="56" spans="1:2">
      <c r="A56" t="s">
        <v>7209</v>
      </c>
      <c r="B56" t="s">
        <v>7208</v>
      </c>
    </row>
    <row r="57" spans="1:2">
      <c r="A57" t="s">
        <v>7126</v>
      </c>
      <c r="B57" t="s">
        <v>7125</v>
      </c>
    </row>
    <row r="58" spans="1:2">
      <c r="A58" t="s">
        <v>7097</v>
      </c>
      <c r="B58" t="s">
        <v>7096</v>
      </c>
    </row>
    <row r="59" spans="1:2">
      <c r="A59" t="s">
        <v>7058</v>
      </c>
      <c r="B59" t="s">
        <v>7057</v>
      </c>
    </row>
    <row r="60" spans="1:2">
      <c r="A60" t="s">
        <v>7055</v>
      </c>
      <c r="B60" t="s">
        <v>7056</v>
      </c>
    </row>
    <row r="61" spans="1:2">
      <c r="A61" t="s">
        <v>6978</v>
      </c>
      <c r="B61" t="s">
        <v>6977</v>
      </c>
    </row>
    <row r="62" spans="1:2">
      <c r="A62" t="s">
        <v>6917</v>
      </c>
      <c r="B62" t="s">
        <v>6916</v>
      </c>
    </row>
    <row r="63" spans="1:2">
      <c r="A63" t="s">
        <v>6878</v>
      </c>
      <c r="B63" t="s">
        <v>6877</v>
      </c>
    </row>
    <row r="64" spans="1:2">
      <c r="A64" t="s">
        <v>6856</v>
      </c>
      <c r="B64" t="s">
        <v>6857</v>
      </c>
    </row>
    <row r="65" spans="1:2">
      <c r="A65" t="s">
        <v>6829</v>
      </c>
      <c r="B65" t="s">
        <v>6830</v>
      </c>
    </row>
    <row r="66" spans="1:2">
      <c r="A66" t="s">
        <v>6781</v>
      </c>
      <c r="B66" t="s">
        <v>6780</v>
      </c>
    </row>
    <row r="67" spans="1:2">
      <c r="A67" t="s">
        <v>6649</v>
      </c>
      <c r="B67" t="s">
        <v>6650</v>
      </c>
    </row>
    <row r="68" spans="1:2">
      <c r="A68" t="s">
        <v>6596</v>
      </c>
      <c r="B68" t="s">
        <v>6595</v>
      </c>
    </row>
    <row r="69" spans="1:2">
      <c r="A69" t="s">
        <v>6578</v>
      </c>
      <c r="B69" t="s">
        <v>6579</v>
      </c>
    </row>
    <row r="70" spans="1:2">
      <c r="A70" t="s">
        <v>6343</v>
      </c>
      <c r="B70" t="s">
        <v>6342</v>
      </c>
    </row>
    <row r="71" spans="1:2">
      <c r="A71" t="s">
        <v>5968</v>
      </c>
      <c r="B71" t="s">
        <v>5969</v>
      </c>
    </row>
    <row r="72" spans="1:2">
      <c r="A72" t="s">
        <v>5943</v>
      </c>
      <c r="B72" t="s">
        <v>5942</v>
      </c>
    </row>
    <row r="73" spans="1:2">
      <c r="A73" t="s">
        <v>5889</v>
      </c>
      <c r="B73" t="s">
        <v>5888</v>
      </c>
    </row>
    <row r="74" spans="1:2">
      <c r="A74" t="s">
        <v>5878</v>
      </c>
      <c r="B74" t="s">
        <v>5877</v>
      </c>
    </row>
    <row r="75" spans="1:2">
      <c r="A75" t="s">
        <v>5863</v>
      </c>
      <c r="B75" t="s">
        <v>5862</v>
      </c>
    </row>
    <row r="76" spans="1:2">
      <c r="A76" t="s">
        <v>5856</v>
      </c>
      <c r="B76" t="s">
        <v>5857</v>
      </c>
    </row>
    <row r="77" spans="1:2">
      <c r="A77" t="s">
        <v>5699</v>
      </c>
      <c r="B77" t="s">
        <v>5698</v>
      </c>
    </row>
    <row r="78" spans="1:2">
      <c r="A78" t="s">
        <v>5461</v>
      </c>
      <c r="B78" t="s">
        <v>5460</v>
      </c>
    </row>
    <row r="79" spans="1:2">
      <c r="A79" t="s">
        <v>5433</v>
      </c>
      <c r="B79" t="s">
        <v>5434</v>
      </c>
    </row>
    <row r="80" spans="1:2">
      <c r="A80" t="s">
        <v>5296</v>
      </c>
      <c r="B80" t="s">
        <v>5295</v>
      </c>
    </row>
    <row r="81" spans="1:2">
      <c r="A81" t="s">
        <v>5285</v>
      </c>
      <c r="B81" t="s">
        <v>5286</v>
      </c>
    </row>
    <row r="82" spans="1:2">
      <c r="A82" t="s">
        <v>5203</v>
      </c>
      <c r="B82" t="s">
        <v>5204</v>
      </c>
    </row>
    <row r="83" spans="1:2">
      <c r="A83" t="s">
        <v>5077</v>
      </c>
      <c r="B83" t="s">
        <v>5078</v>
      </c>
    </row>
    <row r="84" spans="1:2">
      <c r="A84" t="s">
        <v>5058</v>
      </c>
      <c r="B84" t="s">
        <v>5059</v>
      </c>
    </row>
    <row r="85" spans="1:2">
      <c r="A85" t="s">
        <v>5017</v>
      </c>
      <c r="B85" t="s">
        <v>5016</v>
      </c>
    </row>
    <row r="86" spans="1:2">
      <c r="A86" t="s">
        <v>4912</v>
      </c>
      <c r="B86" t="s">
        <v>4913</v>
      </c>
    </row>
    <row r="87" spans="1:2">
      <c r="A87" t="s">
        <v>4900</v>
      </c>
      <c r="B87" t="s">
        <v>4899</v>
      </c>
    </row>
    <row r="88" spans="1:2">
      <c r="A88" t="s">
        <v>4852</v>
      </c>
      <c r="B88" t="s">
        <v>4851</v>
      </c>
    </row>
    <row r="89" spans="1:2">
      <c r="A89" t="s">
        <v>4838</v>
      </c>
      <c r="B89" t="s">
        <v>4839</v>
      </c>
    </row>
    <row r="90" spans="1:2">
      <c r="A90" t="s">
        <v>4689</v>
      </c>
      <c r="B90" t="s">
        <v>4688</v>
      </c>
    </row>
    <row r="91" spans="1:2">
      <c r="A91" t="s">
        <v>4678</v>
      </c>
      <c r="B91" t="s">
        <v>4677</v>
      </c>
    </row>
    <row r="92" spans="1:2">
      <c r="A92" t="s">
        <v>4675</v>
      </c>
      <c r="B92" t="s">
        <v>4676</v>
      </c>
    </row>
    <row r="93" spans="1:2">
      <c r="A93" t="s">
        <v>4618</v>
      </c>
      <c r="B93" t="s">
        <v>4617</v>
      </c>
    </row>
    <row r="94" spans="1:2">
      <c r="A94" t="s">
        <v>4612</v>
      </c>
      <c r="B94" t="s">
        <v>4611</v>
      </c>
    </row>
    <row r="95" spans="1:2">
      <c r="A95" t="s">
        <v>4523</v>
      </c>
      <c r="B95" t="s">
        <v>4522</v>
      </c>
    </row>
    <row r="96" spans="1:2">
      <c r="A96" t="s">
        <v>4344</v>
      </c>
      <c r="B96" t="s">
        <v>4343</v>
      </c>
    </row>
    <row r="97" spans="1:2">
      <c r="A97" t="s">
        <v>4325</v>
      </c>
      <c r="B97" t="s">
        <v>4326</v>
      </c>
    </row>
    <row r="98" spans="1:2">
      <c r="A98" t="s">
        <v>4138</v>
      </c>
      <c r="B98" t="s">
        <v>4139</v>
      </c>
    </row>
    <row r="99" spans="1:2">
      <c r="A99" t="s">
        <v>4133</v>
      </c>
      <c r="B99" t="s">
        <v>4134</v>
      </c>
    </row>
    <row r="100" spans="1:2">
      <c r="A100" t="s">
        <v>4047</v>
      </c>
      <c r="B100" t="s">
        <v>4046</v>
      </c>
    </row>
    <row r="101" spans="1:2">
      <c r="A101" t="s">
        <v>4009</v>
      </c>
      <c r="B101" t="s">
        <v>4008</v>
      </c>
    </row>
    <row r="102" spans="1:2">
      <c r="A102" t="s">
        <v>3865</v>
      </c>
      <c r="B102" t="s">
        <v>3864</v>
      </c>
    </row>
    <row r="103" spans="1:2">
      <c r="A103" t="s">
        <v>3603</v>
      </c>
      <c r="B103" t="s">
        <v>3604</v>
      </c>
    </row>
    <row r="104" spans="1:2">
      <c r="A104" t="s">
        <v>3590</v>
      </c>
      <c r="B104" t="s">
        <v>3591</v>
      </c>
    </row>
    <row r="105" spans="1:2">
      <c r="A105" t="s">
        <v>3588</v>
      </c>
      <c r="B105" t="s">
        <v>3587</v>
      </c>
    </row>
    <row r="106" spans="1:2">
      <c r="A106" t="s">
        <v>3292</v>
      </c>
      <c r="B106" t="s">
        <v>3291</v>
      </c>
    </row>
    <row r="107" spans="1:2">
      <c r="A107" t="s">
        <v>3267</v>
      </c>
      <c r="B107" t="s">
        <v>3266</v>
      </c>
    </row>
    <row r="108" spans="1:2">
      <c r="A108" t="s">
        <v>3207</v>
      </c>
      <c r="B108" t="s">
        <v>3206</v>
      </c>
    </row>
    <row r="109" spans="1:2">
      <c r="A109" t="s">
        <v>3188</v>
      </c>
      <c r="B109" t="s">
        <v>3189</v>
      </c>
    </row>
    <row r="110" spans="1:2">
      <c r="A110" t="s">
        <v>3044</v>
      </c>
      <c r="B110" t="s">
        <v>3045</v>
      </c>
    </row>
    <row r="111" spans="1:2">
      <c r="A111" t="s">
        <v>2900</v>
      </c>
      <c r="B111" t="s">
        <v>2899</v>
      </c>
    </row>
    <row r="112" spans="1:2">
      <c r="A112" t="s">
        <v>2575</v>
      </c>
      <c r="B112" t="s">
        <v>2574</v>
      </c>
    </row>
    <row r="113" spans="1:2">
      <c r="A113" t="s">
        <v>2549</v>
      </c>
      <c r="B113" t="s">
        <v>2548</v>
      </c>
    </row>
    <row r="114" spans="1:2">
      <c r="A114" t="s">
        <v>2478</v>
      </c>
      <c r="B114" t="s">
        <v>2477</v>
      </c>
    </row>
    <row r="115" spans="1:2">
      <c r="A115" t="s">
        <v>2271</v>
      </c>
      <c r="B115" t="s">
        <v>2270</v>
      </c>
    </row>
    <row r="116" spans="1:2">
      <c r="A116" t="s">
        <v>2269</v>
      </c>
      <c r="B116" t="s">
        <v>2268</v>
      </c>
    </row>
    <row r="117" spans="1:2">
      <c r="A117" t="s">
        <v>2205</v>
      </c>
      <c r="B117" t="s">
        <v>2204</v>
      </c>
    </row>
    <row r="118" spans="1:2">
      <c r="A118" t="s">
        <v>2155</v>
      </c>
      <c r="B118" t="s">
        <v>2154</v>
      </c>
    </row>
    <row r="119" spans="1:2">
      <c r="A119" t="s">
        <v>2135</v>
      </c>
      <c r="B119" t="s">
        <v>2134</v>
      </c>
    </row>
    <row r="120" spans="1:2">
      <c r="A120" t="s">
        <v>1943</v>
      </c>
      <c r="B120" t="s">
        <v>1942</v>
      </c>
    </row>
    <row r="121" spans="1:2">
      <c r="A121" t="s">
        <v>1826</v>
      </c>
      <c r="B121" t="s">
        <v>1827</v>
      </c>
    </row>
    <row r="122" spans="1:2">
      <c r="A122" t="s">
        <v>1440</v>
      </c>
      <c r="B122" t="s">
        <v>1439</v>
      </c>
    </row>
    <row r="123" spans="1:2">
      <c r="A123" t="s">
        <v>1401</v>
      </c>
      <c r="B123" t="s">
        <v>1400</v>
      </c>
    </row>
    <row r="124" spans="1:2">
      <c r="A124" t="s">
        <v>1250</v>
      </c>
      <c r="B124" t="s">
        <v>1249</v>
      </c>
    </row>
    <row r="125" spans="1:2">
      <c r="A125" t="s">
        <v>1220</v>
      </c>
      <c r="B125" t="s">
        <v>1219</v>
      </c>
    </row>
    <row r="126" spans="1:2">
      <c r="A126" t="s">
        <v>1215</v>
      </c>
      <c r="B126" t="s">
        <v>1216</v>
      </c>
    </row>
    <row r="127" spans="1:2">
      <c r="A127" t="s">
        <v>1162</v>
      </c>
      <c r="B127" t="s">
        <v>1161</v>
      </c>
    </row>
    <row r="128" spans="1:2">
      <c r="A128" t="s">
        <v>1112</v>
      </c>
      <c r="B128" t="s">
        <v>1111</v>
      </c>
    </row>
    <row r="129" spans="1:2">
      <c r="A129" t="s">
        <v>1083</v>
      </c>
      <c r="B129" t="s">
        <v>1084</v>
      </c>
    </row>
    <row r="130" spans="1:2">
      <c r="A130" t="s">
        <v>1058</v>
      </c>
      <c r="B130" t="s">
        <v>1059</v>
      </c>
    </row>
    <row r="131" spans="1:2">
      <c r="A131" t="s">
        <v>866</v>
      </c>
      <c r="B131" t="s">
        <v>865</v>
      </c>
    </row>
    <row r="132" spans="1:2">
      <c r="A132" t="s">
        <v>745</v>
      </c>
      <c r="B132" t="s">
        <v>744</v>
      </c>
    </row>
    <row r="133" spans="1:2">
      <c r="A133" t="s">
        <v>726</v>
      </c>
      <c r="B133" t="s">
        <v>727</v>
      </c>
    </row>
    <row r="134" spans="1:2">
      <c r="A134" t="s">
        <v>672</v>
      </c>
      <c r="B134" t="s">
        <v>671</v>
      </c>
    </row>
    <row r="135" spans="1:2">
      <c r="A135" t="s">
        <v>480</v>
      </c>
      <c r="B135" t="s">
        <v>479</v>
      </c>
    </row>
    <row r="136" spans="1:2">
      <c r="A136" t="s">
        <v>425</v>
      </c>
      <c r="B136" t="s">
        <v>424</v>
      </c>
    </row>
    <row r="137" spans="1:2">
      <c r="A137" t="s">
        <v>7374</v>
      </c>
      <c r="B137" t="s">
        <v>7373</v>
      </c>
    </row>
    <row r="138" spans="1:2">
      <c r="A138" t="s">
        <v>6046</v>
      </c>
      <c r="B138" t="s">
        <v>6047</v>
      </c>
    </row>
    <row r="139" spans="1:2">
      <c r="A139" t="s">
        <v>4882</v>
      </c>
      <c r="B139" t="s">
        <v>4883</v>
      </c>
    </row>
    <row r="140" spans="1:2">
      <c r="A140" t="s">
        <v>4859</v>
      </c>
      <c r="B140" t="s">
        <v>4858</v>
      </c>
    </row>
    <row r="141" spans="1:2">
      <c r="A141" t="s">
        <v>5957</v>
      </c>
      <c r="B141" t="s">
        <v>5956</v>
      </c>
    </row>
    <row r="142" spans="1:2">
      <c r="A142" t="s">
        <v>1784</v>
      </c>
      <c r="B142" t="s">
        <v>1783</v>
      </c>
    </row>
    <row r="143" spans="1:2">
      <c r="A143" t="s">
        <v>5034</v>
      </c>
      <c r="B143" t="s">
        <v>5033</v>
      </c>
    </row>
    <row r="144" spans="1:2">
      <c r="A144" t="s">
        <v>4841</v>
      </c>
      <c r="B144" t="s">
        <v>4842</v>
      </c>
    </row>
    <row r="145" spans="1:2">
      <c r="A145" t="s">
        <v>4501</v>
      </c>
      <c r="B145" t="s">
        <v>4500</v>
      </c>
    </row>
    <row r="146" spans="1:2">
      <c r="A146" t="s">
        <v>4032</v>
      </c>
      <c r="B146" t="s">
        <v>4031</v>
      </c>
    </row>
    <row r="147" spans="1:2">
      <c r="A147" t="s">
        <v>1359</v>
      </c>
      <c r="B147" t="s">
        <v>1358</v>
      </c>
    </row>
    <row r="148" spans="1:2">
      <c r="A148" t="s">
        <v>826</v>
      </c>
      <c r="B148" t="s">
        <v>825</v>
      </c>
    </row>
    <row r="149" spans="1:2">
      <c r="A149" t="s">
        <v>7259</v>
      </c>
      <c r="B149" t="s">
        <v>7260</v>
      </c>
    </row>
    <row r="150" spans="1:2">
      <c r="A150" t="s">
        <v>6362</v>
      </c>
      <c r="B150" t="s">
        <v>6363</v>
      </c>
    </row>
    <row r="151" spans="1:2">
      <c r="A151" t="s">
        <v>5769</v>
      </c>
      <c r="B151" t="s">
        <v>5768</v>
      </c>
    </row>
    <row r="152" spans="1:2">
      <c r="A152" t="s">
        <v>5609</v>
      </c>
      <c r="B152" t="s">
        <v>5610</v>
      </c>
    </row>
    <row r="153" spans="1:2">
      <c r="A153" t="s">
        <v>5396</v>
      </c>
      <c r="B153" t="s">
        <v>5395</v>
      </c>
    </row>
    <row r="154" spans="1:2">
      <c r="A154" t="s">
        <v>2981</v>
      </c>
      <c r="B154" t="s">
        <v>2980</v>
      </c>
    </row>
    <row r="155" spans="1:2">
      <c r="A155" t="s">
        <v>2976</v>
      </c>
      <c r="B155" t="s">
        <v>2975</v>
      </c>
    </row>
    <row r="156" spans="1:2">
      <c r="A156" t="s">
        <v>7383</v>
      </c>
      <c r="B156" t="s">
        <v>7384</v>
      </c>
    </row>
    <row r="157" spans="1:2">
      <c r="A157" t="s">
        <v>6880</v>
      </c>
      <c r="B157" t="s">
        <v>6879</v>
      </c>
    </row>
    <row r="158" spans="1:2">
      <c r="A158" t="s">
        <v>5309</v>
      </c>
      <c r="B158" t="s">
        <v>5308</v>
      </c>
    </row>
    <row r="159" spans="1:2">
      <c r="A159" t="s">
        <v>4297</v>
      </c>
      <c r="B159" t="s">
        <v>4298</v>
      </c>
    </row>
    <row r="160" spans="1:2">
      <c r="A160" t="s">
        <v>1863</v>
      </c>
      <c r="B160" t="s">
        <v>1864</v>
      </c>
    </row>
    <row r="161" spans="1:2">
      <c r="A161" t="s">
        <v>7138</v>
      </c>
      <c r="B161" t="s">
        <v>7139</v>
      </c>
    </row>
    <row r="162" spans="1:2">
      <c r="A162" t="s">
        <v>5948</v>
      </c>
      <c r="B162" t="s">
        <v>5947</v>
      </c>
    </row>
    <row r="163" spans="1:2">
      <c r="A163" t="s">
        <v>5818</v>
      </c>
      <c r="B163" t="s">
        <v>5819</v>
      </c>
    </row>
    <row r="164" spans="1:2">
      <c r="A164" t="s">
        <v>5795</v>
      </c>
      <c r="B164" t="s">
        <v>5794</v>
      </c>
    </row>
    <row r="165" spans="1:2">
      <c r="A165" t="s">
        <v>5552</v>
      </c>
      <c r="B165" t="s">
        <v>5551</v>
      </c>
    </row>
    <row r="166" spans="1:2">
      <c r="A166" t="s">
        <v>5192</v>
      </c>
      <c r="B166" t="s">
        <v>5193</v>
      </c>
    </row>
    <row r="167" spans="1:2">
      <c r="A167" t="s">
        <v>2978</v>
      </c>
      <c r="B167" t="s">
        <v>2979</v>
      </c>
    </row>
    <row r="168" spans="1:2">
      <c r="A168" t="s">
        <v>1877</v>
      </c>
      <c r="B168" t="s">
        <v>1878</v>
      </c>
    </row>
    <row r="169" spans="1:2">
      <c r="A169" t="s">
        <v>1767</v>
      </c>
      <c r="B169" t="s">
        <v>1768</v>
      </c>
    </row>
    <row r="170" spans="1:2">
      <c r="A170" t="s">
        <v>697</v>
      </c>
      <c r="B170" t="s">
        <v>696</v>
      </c>
    </row>
    <row r="171" spans="1:2">
      <c r="A171" t="s">
        <v>6554</v>
      </c>
      <c r="B171" t="s">
        <v>6555</v>
      </c>
    </row>
    <row r="172" spans="1:2">
      <c r="A172" t="s">
        <v>6355</v>
      </c>
      <c r="B172" t="s">
        <v>6354</v>
      </c>
    </row>
    <row r="173" spans="1:2">
      <c r="A173" t="s">
        <v>6230</v>
      </c>
      <c r="B173" t="s">
        <v>6231</v>
      </c>
    </row>
    <row r="174" spans="1:2">
      <c r="A174" t="s">
        <v>6129</v>
      </c>
      <c r="B174" t="s">
        <v>6128</v>
      </c>
    </row>
    <row r="175" spans="1:2">
      <c r="A175" t="s">
        <v>6113</v>
      </c>
      <c r="B175" t="s">
        <v>6112</v>
      </c>
    </row>
    <row r="176" spans="1:2">
      <c r="A176" t="s">
        <v>4835</v>
      </c>
      <c r="B176" t="s">
        <v>4836</v>
      </c>
    </row>
    <row r="177" spans="1:2">
      <c r="A177" t="s">
        <v>4629</v>
      </c>
      <c r="B177" t="s">
        <v>4630</v>
      </c>
    </row>
    <row r="178" spans="1:2">
      <c r="A178" t="s">
        <v>4145</v>
      </c>
      <c r="B178" t="s">
        <v>4144</v>
      </c>
    </row>
    <row r="179" spans="1:2">
      <c r="A179" t="s">
        <v>3579</v>
      </c>
      <c r="B179" t="s">
        <v>3580</v>
      </c>
    </row>
    <row r="180" spans="1:2">
      <c r="A180" t="s">
        <v>2836</v>
      </c>
      <c r="B180" t="s">
        <v>2835</v>
      </c>
    </row>
    <row r="181" spans="1:2">
      <c r="A181" t="s">
        <v>2726</v>
      </c>
      <c r="B181" t="s">
        <v>2727</v>
      </c>
    </row>
    <row r="182" spans="1:2">
      <c r="A182" t="s">
        <v>2233</v>
      </c>
      <c r="B182" t="s">
        <v>2234</v>
      </c>
    </row>
    <row r="183" spans="1:2">
      <c r="A183" t="s">
        <v>2038</v>
      </c>
      <c r="B183" t="s">
        <v>2039</v>
      </c>
    </row>
    <row r="184" spans="1:2">
      <c r="A184" t="s">
        <v>1989</v>
      </c>
      <c r="B184" t="s">
        <v>1988</v>
      </c>
    </row>
    <row r="185" spans="1:2">
      <c r="A185" t="s">
        <v>946</v>
      </c>
      <c r="B185" t="s">
        <v>947</v>
      </c>
    </row>
    <row r="186" spans="1:2">
      <c r="A186" t="s">
        <v>7306</v>
      </c>
      <c r="B186" t="s">
        <v>7305</v>
      </c>
    </row>
    <row r="187" spans="1:2">
      <c r="A187" t="s">
        <v>7254</v>
      </c>
      <c r="B187" t="s">
        <v>7253</v>
      </c>
    </row>
    <row r="188" spans="1:2">
      <c r="A188" t="s">
        <v>7206</v>
      </c>
      <c r="B188" t="s">
        <v>7207</v>
      </c>
    </row>
    <row r="189" spans="1:2">
      <c r="A189" t="s">
        <v>7172</v>
      </c>
      <c r="B189" t="s">
        <v>7173</v>
      </c>
    </row>
    <row r="190" spans="1:2">
      <c r="A190" t="s">
        <v>7122</v>
      </c>
      <c r="B190" t="s">
        <v>7121</v>
      </c>
    </row>
    <row r="191" spans="1:2">
      <c r="A191" t="s">
        <v>6779</v>
      </c>
      <c r="B191" t="s">
        <v>6778</v>
      </c>
    </row>
    <row r="192" spans="1:2">
      <c r="A192" t="s">
        <v>6745</v>
      </c>
      <c r="B192" t="s">
        <v>6744</v>
      </c>
    </row>
    <row r="193" spans="1:2">
      <c r="A193" t="s">
        <v>6710</v>
      </c>
      <c r="B193" t="s">
        <v>6709</v>
      </c>
    </row>
    <row r="194" spans="1:2">
      <c r="A194" t="s">
        <v>6614</v>
      </c>
      <c r="B194" t="s">
        <v>6615</v>
      </c>
    </row>
    <row r="195" spans="1:2">
      <c r="A195" t="s">
        <v>6594</v>
      </c>
      <c r="B195" t="s">
        <v>6593</v>
      </c>
    </row>
    <row r="196" spans="1:2">
      <c r="A196" t="s">
        <v>6481</v>
      </c>
      <c r="B196" t="s">
        <v>6480</v>
      </c>
    </row>
    <row r="197" spans="1:2">
      <c r="A197" t="s">
        <v>6441</v>
      </c>
      <c r="B197" t="s">
        <v>6440</v>
      </c>
    </row>
    <row r="198" spans="1:2">
      <c r="A198" t="s">
        <v>6421</v>
      </c>
      <c r="B198" t="s">
        <v>6420</v>
      </c>
    </row>
    <row r="199" spans="1:2">
      <c r="A199" t="s">
        <v>6368</v>
      </c>
      <c r="B199" t="s">
        <v>6367</v>
      </c>
    </row>
    <row r="200" spans="1:2">
      <c r="A200" t="s">
        <v>6350</v>
      </c>
      <c r="B200" t="s">
        <v>6349</v>
      </c>
    </row>
    <row r="201" spans="1:2">
      <c r="A201" t="s">
        <v>6348</v>
      </c>
      <c r="B201" t="s">
        <v>6347</v>
      </c>
    </row>
    <row r="202" spans="1:2">
      <c r="A202" t="s">
        <v>6238</v>
      </c>
      <c r="B202" t="s">
        <v>6237</v>
      </c>
    </row>
    <row r="203" spans="1:2">
      <c r="A203" t="s">
        <v>6235</v>
      </c>
      <c r="B203" t="s">
        <v>6236</v>
      </c>
    </row>
    <row r="204" spans="1:2">
      <c r="A204" t="s">
        <v>6202</v>
      </c>
      <c r="B204" t="s">
        <v>6201</v>
      </c>
    </row>
    <row r="205" spans="1:2">
      <c r="A205" t="s">
        <v>6169</v>
      </c>
      <c r="B205" t="s">
        <v>6170</v>
      </c>
    </row>
    <row r="206" spans="1:2">
      <c r="A206" t="s">
        <v>6004</v>
      </c>
      <c r="B206" t="s">
        <v>6003</v>
      </c>
    </row>
    <row r="207" spans="1:2">
      <c r="A207" t="s">
        <v>6002</v>
      </c>
      <c r="B207" t="s">
        <v>6001</v>
      </c>
    </row>
    <row r="208" spans="1:2">
      <c r="A208" t="s">
        <v>5797</v>
      </c>
      <c r="B208" t="s">
        <v>5796</v>
      </c>
    </row>
    <row r="209" spans="1:2">
      <c r="A209" t="s">
        <v>5781</v>
      </c>
      <c r="B209" t="s">
        <v>5780</v>
      </c>
    </row>
    <row r="210" spans="1:2">
      <c r="A210" t="s">
        <v>5777</v>
      </c>
      <c r="B210" t="s">
        <v>5776</v>
      </c>
    </row>
    <row r="211" spans="1:2">
      <c r="A211" t="s">
        <v>5671</v>
      </c>
      <c r="B211" t="s">
        <v>5670</v>
      </c>
    </row>
    <row r="212" spans="1:2">
      <c r="A212" t="s">
        <v>5556</v>
      </c>
      <c r="B212" t="s">
        <v>5555</v>
      </c>
    </row>
    <row r="213" spans="1:2">
      <c r="A213" t="s">
        <v>5367</v>
      </c>
      <c r="B213" t="s">
        <v>5366</v>
      </c>
    </row>
    <row r="214" spans="1:2">
      <c r="A214" t="s">
        <v>5320</v>
      </c>
      <c r="B214" t="s">
        <v>5321</v>
      </c>
    </row>
    <row r="215" spans="1:2">
      <c r="A215" t="s">
        <v>5217</v>
      </c>
      <c r="B215" t="s">
        <v>5218</v>
      </c>
    </row>
    <row r="216" spans="1:2">
      <c r="A216" t="s">
        <v>5118</v>
      </c>
      <c r="B216" t="s">
        <v>5117</v>
      </c>
    </row>
    <row r="217" spans="1:2">
      <c r="A217" t="s">
        <v>5067</v>
      </c>
      <c r="B217" t="s">
        <v>5066</v>
      </c>
    </row>
    <row r="218" spans="1:2">
      <c r="A218" t="s">
        <v>5019</v>
      </c>
      <c r="B218" t="s">
        <v>5018</v>
      </c>
    </row>
    <row r="219" spans="1:2">
      <c r="A219" t="s">
        <v>4995</v>
      </c>
      <c r="B219" t="s">
        <v>4994</v>
      </c>
    </row>
    <row r="220" spans="1:2">
      <c r="A220" t="s">
        <v>4980</v>
      </c>
      <c r="B220" t="s">
        <v>4979</v>
      </c>
    </row>
    <row r="221" spans="1:2">
      <c r="A221" t="s">
        <v>4869</v>
      </c>
      <c r="B221" t="s">
        <v>4868</v>
      </c>
    </row>
    <row r="222" spans="1:2">
      <c r="A222" t="s">
        <v>4735</v>
      </c>
      <c r="B222" t="s">
        <v>4736</v>
      </c>
    </row>
    <row r="223" spans="1:2">
      <c r="A223" t="s">
        <v>4622</v>
      </c>
      <c r="B223" t="s">
        <v>4621</v>
      </c>
    </row>
    <row r="224" spans="1:2">
      <c r="A224" t="s">
        <v>4591</v>
      </c>
      <c r="B224" t="s">
        <v>4590</v>
      </c>
    </row>
    <row r="225" spans="1:2">
      <c r="A225" t="s">
        <v>4478</v>
      </c>
      <c r="B225" t="s">
        <v>4477</v>
      </c>
    </row>
    <row r="226" spans="1:2">
      <c r="A226" t="s">
        <v>4437</v>
      </c>
      <c r="B226" t="s">
        <v>4438</v>
      </c>
    </row>
    <row r="227" spans="1:2">
      <c r="A227" t="s">
        <v>4359</v>
      </c>
      <c r="B227" t="s">
        <v>4360</v>
      </c>
    </row>
    <row r="228" spans="1:2">
      <c r="A228" t="s">
        <v>4342</v>
      </c>
      <c r="B228" t="s">
        <v>4341</v>
      </c>
    </row>
    <row r="229" spans="1:2">
      <c r="A229" t="s">
        <v>4289</v>
      </c>
      <c r="B229" t="s">
        <v>4290</v>
      </c>
    </row>
    <row r="230" spans="1:2">
      <c r="A230" t="s">
        <v>4210</v>
      </c>
      <c r="B230" t="s">
        <v>4209</v>
      </c>
    </row>
    <row r="231" spans="1:2">
      <c r="A231" t="s">
        <v>3991</v>
      </c>
      <c r="B231" t="s">
        <v>3992</v>
      </c>
    </row>
    <row r="232" spans="1:2">
      <c r="A232" t="s">
        <v>3909</v>
      </c>
      <c r="B232" t="s">
        <v>3908</v>
      </c>
    </row>
    <row r="233" spans="1:2">
      <c r="A233" t="s">
        <v>3798</v>
      </c>
      <c r="B233" t="s">
        <v>3797</v>
      </c>
    </row>
    <row r="234" spans="1:2">
      <c r="A234" t="s">
        <v>3791</v>
      </c>
      <c r="B234" t="s">
        <v>3792</v>
      </c>
    </row>
    <row r="235" spans="1:2">
      <c r="A235" t="s">
        <v>3756</v>
      </c>
      <c r="B235" t="s">
        <v>3755</v>
      </c>
    </row>
    <row r="236" spans="1:2">
      <c r="A236" t="s">
        <v>3227</v>
      </c>
      <c r="B236" t="s">
        <v>3226</v>
      </c>
    </row>
    <row r="237" spans="1:2">
      <c r="A237" t="s">
        <v>3209</v>
      </c>
      <c r="B237" t="s">
        <v>3208</v>
      </c>
    </row>
    <row r="238" spans="1:2">
      <c r="A238" t="s">
        <v>3087</v>
      </c>
      <c r="B238" t="s">
        <v>3086</v>
      </c>
    </row>
    <row r="239" spans="1:2">
      <c r="A239" t="s">
        <v>3054</v>
      </c>
      <c r="B239" t="s">
        <v>3053</v>
      </c>
    </row>
    <row r="240" spans="1:2">
      <c r="A240" t="s">
        <v>3047</v>
      </c>
      <c r="B240" t="s">
        <v>3046</v>
      </c>
    </row>
    <row r="241" spans="1:2">
      <c r="A241" t="s">
        <v>2919</v>
      </c>
      <c r="B241" t="s">
        <v>2918</v>
      </c>
    </row>
    <row r="242" spans="1:2">
      <c r="A242" t="s">
        <v>2916</v>
      </c>
      <c r="B242" t="s">
        <v>2917</v>
      </c>
    </row>
    <row r="243" spans="1:2">
      <c r="A243" t="s">
        <v>2764</v>
      </c>
      <c r="B243" t="s">
        <v>2763</v>
      </c>
    </row>
    <row r="244" spans="1:2">
      <c r="A244" t="s">
        <v>2689</v>
      </c>
      <c r="B244" t="s">
        <v>2690</v>
      </c>
    </row>
    <row r="245" spans="1:2">
      <c r="A245" t="s">
        <v>2661</v>
      </c>
      <c r="B245" t="s">
        <v>2660</v>
      </c>
    </row>
    <row r="246" spans="1:2">
      <c r="A246" t="s">
        <v>2648</v>
      </c>
      <c r="B246" t="s">
        <v>2647</v>
      </c>
    </row>
    <row r="247" spans="1:2">
      <c r="A247" t="s">
        <v>2637</v>
      </c>
      <c r="B247" t="s">
        <v>2636</v>
      </c>
    </row>
    <row r="248" spans="1:2">
      <c r="A248" t="s">
        <v>2622</v>
      </c>
      <c r="B248" t="s">
        <v>2621</v>
      </c>
    </row>
    <row r="249" spans="1:2">
      <c r="A249" t="s">
        <v>2560</v>
      </c>
      <c r="B249" t="s">
        <v>2559</v>
      </c>
    </row>
    <row r="250" spans="1:2">
      <c r="A250" t="s">
        <v>2364</v>
      </c>
      <c r="B250" t="s">
        <v>2363</v>
      </c>
    </row>
    <row r="251" spans="1:2">
      <c r="A251" t="s">
        <v>2052</v>
      </c>
      <c r="B251" t="s">
        <v>2051</v>
      </c>
    </row>
    <row r="252" spans="1:2">
      <c r="A252" t="s">
        <v>1900</v>
      </c>
      <c r="B252" t="s">
        <v>1901</v>
      </c>
    </row>
    <row r="253" spans="1:2">
      <c r="A253" t="s">
        <v>1744</v>
      </c>
      <c r="B253" t="s">
        <v>1743</v>
      </c>
    </row>
    <row r="254" spans="1:2">
      <c r="A254" t="s">
        <v>1701</v>
      </c>
      <c r="B254" t="s">
        <v>1700</v>
      </c>
    </row>
    <row r="255" spans="1:2">
      <c r="A255" t="s">
        <v>1530</v>
      </c>
      <c r="B255" t="s">
        <v>1531</v>
      </c>
    </row>
    <row r="256" spans="1:2">
      <c r="A256" t="s">
        <v>1508</v>
      </c>
      <c r="B256" t="s">
        <v>1507</v>
      </c>
    </row>
    <row r="257" spans="1:2">
      <c r="A257" t="s">
        <v>1490</v>
      </c>
      <c r="B257" t="s">
        <v>1489</v>
      </c>
    </row>
    <row r="258" spans="1:2">
      <c r="A258" t="s">
        <v>1444</v>
      </c>
      <c r="B258" t="s">
        <v>1443</v>
      </c>
    </row>
    <row r="259" spans="1:2">
      <c r="A259" t="s">
        <v>1437</v>
      </c>
      <c r="B259" t="s">
        <v>1438</v>
      </c>
    </row>
    <row r="260" spans="1:2">
      <c r="A260" t="s">
        <v>1316</v>
      </c>
      <c r="B260" t="s">
        <v>1317</v>
      </c>
    </row>
    <row r="261" spans="1:2">
      <c r="A261" t="s">
        <v>1244</v>
      </c>
      <c r="B261" t="s">
        <v>1243</v>
      </c>
    </row>
    <row r="262" spans="1:2">
      <c r="A262" t="s">
        <v>1151</v>
      </c>
      <c r="B262" t="s">
        <v>1150</v>
      </c>
    </row>
    <row r="263" spans="1:2">
      <c r="A263" t="s">
        <v>1076</v>
      </c>
      <c r="B263" t="s">
        <v>1075</v>
      </c>
    </row>
    <row r="264" spans="1:2">
      <c r="A264" t="s">
        <v>952</v>
      </c>
      <c r="B264" t="s">
        <v>953</v>
      </c>
    </row>
    <row r="265" spans="1:2">
      <c r="A265" t="s">
        <v>928</v>
      </c>
      <c r="B265" t="s">
        <v>927</v>
      </c>
    </row>
    <row r="266" spans="1:2">
      <c r="A266" t="s">
        <v>505</v>
      </c>
      <c r="B266" t="s">
        <v>504</v>
      </c>
    </row>
    <row r="267" spans="1:2">
      <c r="A267" t="s">
        <v>470</v>
      </c>
      <c r="B267" t="s">
        <v>471</v>
      </c>
    </row>
    <row r="268" spans="1:2">
      <c r="A268" t="s">
        <v>464</v>
      </c>
      <c r="B268" t="s">
        <v>463</v>
      </c>
    </row>
    <row r="269" spans="1:2">
      <c r="A269" t="s">
        <v>440</v>
      </c>
      <c r="B269" t="s">
        <v>439</v>
      </c>
    </row>
    <row r="270" spans="1:2">
      <c r="A270" t="s">
        <v>270</v>
      </c>
      <c r="B270" t="s">
        <v>271</v>
      </c>
    </row>
    <row r="271" spans="1:2">
      <c r="A271" t="s">
        <v>7308</v>
      </c>
      <c r="B271" t="s">
        <v>7309</v>
      </c>
    </row>
    <row r="272" spans="1:2">
      <c r="A272" t="s">
        <v>7285</v>
      </c>
      <c r="B272" t="s">
        <v>7284</v>
      </c>
    </row>
    <row r="273" spans="1:2">
      <c r="A273" t="s">
        <v>7237</v>
      </c>
      <c r="B273" t="s">
        <v>7236</v>
      </c>
    </row>
    <row r="274" spans="1:2">
      <c r="A274" t="s">
        <v>7043</v>
      </c>
      <c r="B274" t="s">
        <v>7042</v>
      </c>
    </row>
    <row r="275" spans="1:2">
      <c r="A275" t="s">
        <v>7035</v>
      </c>
      <c r="B275" t="s">
        <v>7034</v>
      </c>
    </row>
    <row r="276" spans="1:2">
      <c r="A276" t="s">
        <v>7008</v>
      </c>
      <c r="B276" t="s">
        <v>7007</v>
      </c>
    </row>
    <row r="277" spans="1:2">
      <c r="A277" t="s">
        <v>6913</v>
      </c>
      <c r="B277" t="s">
        <v>6912</v>
      </c>
    </row>
    <row r="278" spans="1:2">
      <c r="A278" t="s">
        <v>6906</v>
      </c>
      <c r="B278" t="s">
        <v>6905</v>
      </c>
    </row>
    <row r="279" spans="1:2">
      <c r="A279" t="s">
        <v>6705</v>
      </c>
      <c r="B279" t="s">
        <v>6704</v>
      </c>
    </row>
    <row r="280" spans="1:2">
      <c r="A280" t="s">
        <v>6590</v>
      </c>
      <c r="B280" t="s">
        <v>6589</v>
      </c>
    </row>
    <row r="281" spans="1:2">
      <c r="A281" t="s">
        <v>6529</v>
      </c>
      <c r="B281" t="s">
        <v>6530</v>
      </c>
    </row>
    <row r="282" spans="1:2">
      <c r="A282" t="s">
        <v>6527</v>
      </c>
      <c r="B282" t="s">
        <v>6526</v>
      </c>
    </row>
    <row r="283" spans="1:2">
      <c r="A283" t="s">
        <v>6525</v>
      </c>
      <c r="B283" t="s">
        <v>6524</v>
      </c>
    </row>
    <row r="284" spans="1:2">
      <c r="A284" t="s">
        <v>6088</v>
      </c>
      <c r="B284" t="s">
        <v>6087</v>
      </c>
    </row>
    <row r="285" spans="1:2">
      <c r="A285" t="s">
        <v>6076</v>
      </c>
      <c r="B285" t="s">
        <v>6075</v>
      </c>
    </row>
    <row r="286" spans="1:2">
      <c r="A286" t="s">
        <v>6056</v>
      </c>
      <c r="B286" t="s">
        <v>6055</v>
      </c>
    </row>
    <row r="287" spans="1:2">
      <c r="A287" t="s">
        <v>5651</v>
      </c>
      <c r="B287" t="s">
        <v>5650</v>
      </c>
    </row>
    <row r="288" spans="1:2">
      <c r="A288" t="s">
        <v>5550</v>
      </c>
      <c r="B288" t="s">
        <v>5549</v>
      </c>
    </row>
    <row r="289" spans="1:2">
      <c r="A289" t="s">
        <v>5548</v>
      </c>
      <c r="B289" t="s">
        <v>5547</v>
      </c>
    </row>
    <row r="290" spans="1:2">
      <c r="A290" t="s">
        <v>5510</v>
      </c>
      <c r="B290" t="s">
        <v>5509</v>
      </c>
    </row>
    <row r="291" spans="1:2">
      <c r="A291" t="s">
        <v>5443</v>
      </c>
      <c r="B291" t="s">
        <v>5442</v>
      </c>
    </row>
    <row r="292" spans="1:2">
      <c r="A292" t="s">
        <v>5384</v>
      </c>
      <c r="B292" t="s">
        <v>5385</v>
      </c>
    </row>
    <row r="293" spans="1:2">
      <c r="A293" t="s">
        <v>5360</v>
      </c>
      <c r="B293" t="s">
        <v>5359</v>
      </c>
    </row>
    <row r="294" spans="1:2">
      <c r="A294" t="s">
        <v>5352</v>
      </c>
      <c r="B294" t="s">
        <v>5351</v>
      </c>
    </row>
    <row r="295" spans="1:2">
      <c r="A295" t="s">
        <v>5212</v>
      </c>
      <c r="B295" t="s">
        <v>5213</v>
      </c>
    </row>
    <row r="296" spans="1:2">
      <c r="A296" t="s">
        <v>5166</v>
      </c>
      <c r="B296" t="s">
        <v>5165</v>
      </c>
    </row>
    <row r="297" spans="1:2">
      <c r="A297" t="s">
        <v>5164</v>
      </c>
      <c r="B297" t="s">
        <v>5163</v>
      </c>
    </row>
    <row r="298" spans="1:2">
      <c r="A298" t="s">
        <v>5158</v>
      </c>
      <c r="B298" t="s">
        <v>5157</v>
      </c>
    </row>
    <row r="299" spans="1:2">
      <c r="A299" t="s">
        <v>5046</v>
      </c>
      <c r="B299" t="s">
        <v>5045</v>
      </c>
    </row>
    <row r="300" spans="1:2">
      <c r="A300" t="s">
        <v>4944</v>
      </c>
      <c r="B300" t="s">
        <v>4943</v>
      </c>
    </row>
    <row r="301" spans="1:2">
      <c r="A301" t="s">
        <v>4822</v>
      </c>
      <c r="B301" t="s">
        <v>4821</v>
      </c>
    </row>
    <row r="302" spans="1:2">
      <c r="A302" t="s">
        <v>4664</v>
      </c>
      <c r="B302" t="s">
        <v>4663</v>
      </c>
    </row>
    <row r="303" spans="1:2">
      <c r="A303" t="s">
        <v>4634</v>
      </c>
      <c r="B303" t="s">
        <v>4633</v>
      </c>
    </row>
    <row r="304" spans="1:2">
      <c r="A304" t="s">
        <v>4632</v>
      </c>
      <c r="B304" t="s">
        <v>4631</v>
      </c>
    </row>
    <row r="305" spans="1:2">
      <c r="A305" t="s">
        <v>4575</v>
      </c>
      <c r="B305" t="s">
        <v>4574</v>
      </c>
    </row>
    <row r="306" spans="1:2">
      <c r="A306" t="s">
        <v>4455</v>
      </c>
      <c r="B306" t="s">
        <v>4456</v>
      </c>
    </row>
    <row r="307" spans="1:2">
      <c r="A307" t="s">
        <v>4406</v>
      </c>
      <c r="B307" t="s">
        <v>4407</v>
      </c>
    </row>
    <row r="308" spans="1:2">
      <c r="A308" t="s">
        <v>4354</v>
      </c>
      <c r="B308" t="s">
        <v>4355</v>
      </c>
    </row>
    <row r="309" spans="1:2">
      <c r="A309" t="s">
        <v>4286</v>
      </c>
      <c r="B309" t="s">
        <v>4287</v>
      </c>
    </row>
    <row r="310" spans="1:2">
      <c r="A310" t="s">
        <v>4283</v>
      </c>
      <c r="B310" t="s">
        <v>4284</v>
      </c>
    </row>
    <row r="311" spans="1:2">
      <c r="A311" t="s">
        <v>4241</v>
      </c>
      <c r="B311" t="s">
        <v>4242</v>
      </c>
    </row>
    <row r="312" spans="1:2">
      <c r="A312" t="s">
        <v>4233</v>
      </c>
      <c r="B312" t="s">
        <v>4234</v>
      </c>
    </row>
    <row r="313" spans="1:2">
      <c r="A313" t="s">
        <v>4165</v>
      </c>
      <c r="B313" t="s">
        <v>4164</v>
      </c>
    </row>
    <row r="314" spans="1:2">
      <c r="A314" t="s">
        <v>4151</v>
      </c>
      <c r="B314" t="s">
        <v>4152</v>
      </c>
    </row>
    <row r="315" spans="1:2">
      <c r="A315" t="s">
        <v>4141</v>
      </c>
      <c r="B315" t="s">
        <v>4140</v>
      </c>
    </row>
    <row r="316" spans="1:2">
      <c r="A316" t="s">
        <v>4123</v>
      </c>
      <c r="B316" t="s">
        <v>4122</v>
      </c>
    </row>
    <row r="317" spans="1:2">
      <c r="A317" t="s">
        <v>4013</v>
      </c>
      <c r="B317" t="s">
        <v>4012</v>
      </c>
    </row>
    <row r="318" spans="1:2">
      <c r="A318" t="s">
        <v>3984</v>
      </c>
      <c r="B318" t="s">
        <v>3983</v>
      </c>
    </row>
    <row r="319" spans="1:2">
      <c r="A319" t="s">
        <v>3905</v>
      </c>
      <c r="B319" t="s">
        <v>3904</v>
      </c>
    </row>
    <row r="320" spans="1:2">
      <c r="A320" t="s">
        <v>3840</v>
      </c>
      <c r="B320" t="s">
        <v>3841</v>
      </c>
    </row>
    <row r="321" spans="1:2">
      <c r="A321" t="s">
        <v>3775</v>
      </c>
      <c r="B321" t="s">
        <v>3774</v>
      </c>
    </row>
    <row r="322" spans="1:2">
      <c r="A322" t="s">
        <v>3672</v>
      </c>
      <c r="B322" t="s">
        <v>3671</v>
      </c>
    </row>
    <row r="323" spans="1:2">
      <c r="A323" t="s">
        <v>3668</v>
      </c>
      <c r="B323" t="s">
        <v>3667</v>
      </c>
    </row>
    <row r="324" spans="1:2">
      <c r="A324" t="s">
        <v>3653</v>
      </c>
      <c r="B324" t="s">
        <v>3654</v>
      </c>
    </row>
    <row r="325" spans="1:2">
      <c r="A325" t="s">
        <v>3629</v>
      </c>
      <c r="B325" t="s">
        <v>3630</v>
      </c>
    </row>
    <row r="326" spans="1:2">
      <c r="A326" t="s">
        <v>3627</v>
      </c>
      <c r="B326" t="s">
        <v>3626</v>
      </c>
    </row>
    <row r="327" spans="1:2">
      <c r="A327" t="s">
        <v>3612</v>
      </c>
      <c r="B327" t="s">
        <v>3613</v>
      </c>
    </row>
    <row r="328" spans="1:2">
      <c r="A328" t="s">
        <v>3457</v>
      </c>
      <c r="B328" t="s">
        <v>3456</v>
      </c>
    </row>
    <row r="329" spans="1:2">
      <c r="A329" t="s">
        <v>3394</v>
      </c>
      <c r="B329" t="s">
        <v>3393</v>
      </c>
    </row>
    <row r="330" spans="1:2">
      <c r="A330" t="s">
        <v>3378</v>
      </c>
      <c r="B330" t="s">
        <v>3377</v>
      </c>
    </row>
    <row r="331" spans="1:2">
      <c r="A331" t="s">
        <v>3375</v>
      </c>
      <c r="B331" t="s">
        <v>3376</v>
      </c>
    </row>
    <row r="332" spans="1:2">
      <c r="A332" t="s">
        <v>3373</v>
      </c>
      <c r="B332" t="s">
        <v>3372</v>
      </c>
    </row>
    <row r="333" spans="1:2">
      <c r="A333" t="s">
        <v>3320</v>
      </c>
      <c r="B333" t="s">
        <v>3321</v>
      </c>
    </row>
    <row r="334" spans="1:2">
      <c r="A334" t="s">
        <v>3309</v>
      </c>
      <c r="B334" t="s">
        <v>3310</v>
      </c>
    </row>
    <row r="335" spans="1:2">
      <c r="A335" t="s">
        <v>3307</v>
      </c>
      <c r="B335" t="s">
        <v>3306</v>
      </c>
    </row>
    <row r="336" spans="1:2">
      <c r="A336" t="s">
        <v>3303</v>
      </c>
      <c r="B336" t="s">
        <v>3302</v>
      </c>
    </row>
    <row r="337" spans="1:2">
      <c r="A337" t="s">
        <v>3301</v>
      </c>
      <c r="B337" t="s">
        <v>3300</v>
      </c>
    </row>
    <row r="338" spans="1:2">
      <c r="A338" t="s">
        <v>3213</v>
      </c>
      <c r="B338" t="s">
        <v>3212</v>
      </c>
    </row>
    <row r="339" spans="1:2">
      <c r="A339" t="s">
        <v>3211</v>
      </c>
      <c r="B339" t="s">
        <v>3210</v>
      </c>
    </row>
    <row r="340" spans="1:2">
      <c r="A340" t="s">
        <v>3200</v>
      </c>
      <c r="B340" t="s">
        <v>3201</v>
      </c>
    </row>
    <row r="341" spans="1:2">
      <c r="A341" t="s">
        <v>3049</v>
      </c>
      <c r="B341" t="s">
        <v>3050</v>
      </c>
    </row>
    <row r="342" spans="1:2">
      <c r="A342" t="s">
        <v>2985</v>
      </c>
      <c r="B342" t="s">
        <v>2986</v>
      </c>
    </row>
    <row r="343" spans="1:2">
      <c r="A343" t="s">
        <v>2891</v>
      </c>
      <c r="B343" t="s">
        <v>2890</v>
      </c>
    </row>
    <row r="344" spans="1:2">
      <c r="A344" t="s">
        <v>2869</v>
      </c>
      <c r="B344" t="s">
        <v>2868</v>
      </c>
    </row>
    <row r="345" spans="1:2">
      <c r="A345" t="s">
        <v>2828</v>
      </c>
      <c r="B345" t="s">
        <v>2827</v>
      </c>
    </row>
    <row r="346" spans="1:2">
      <c r="A346" t="s">
        <v>2742</v>
      </c>
      <c r="B346" t="s">
        <v>2741</v>
      </c>
    </row>
    <row r="347" spans="1:2">
      <c r="A347" t="s">
        <v>2603</v>
      </c>
      <c r="B347" t="s">
        <v>2602</v>
      </c>
    </row>
    <row r="348" spans="1:2">
      <c r="A348" t="s">
        <v>2588</v>
      </c>
      <c r="B348" t="s">
        <v>2589</v>
      </c>
    </row>
    <row r="349" spans="1:2">
      <c r="A349" t="s">
        <v>2393</v>
      </c>
      <c r="B349" t="s">
        <v>2392</v>
      </c>
    </row>
    <row r="350" spans="1:2">
      <c r="A350" t="s">
        <v>2378</v>
      </c>
      <c r="B350" t="s">
        <v>2377</v>
      </c>
    </row>
    <row r="351" spans="1:2">
      <c r="A351" t="s">
        <v>2341</v>
      </c>
      <c r="B351" t="s">
        <v>2342</v>
      </c>
    </row>
    <row r="352" spans="1:2">
      <c r="A352" t="s">
        <v>2319</v>
      </c>
      <c r="B352" t="s">
        <v>2318</v>
      </c>
    </row>
    <row r="353" spans="1:2">
      <c r="A353" t="s">
        <v>2298</v>
      </c>
      <c r="B353" t="s">
        <v>2297</v>
      </c>
    </row>
    <row r="354" spans="1:2">
      <c r="A354" t="s">
        <v>2294</v>
      </c>
      <c r="B354" t="s">
        <v>2293</v>
      </c>
    </row>
    <row r="355" spans="1:2">
      <c r="A355" t="s">
        <v>2291</v>
      </c>
      <c r="B355" t="s">
        <v>2292</v>
      </c>
    </row>
    <row r="356" spans="1:2">
      <c r="A356" t="s">
        <v>2278</v>
      </c>
      <c r="B356" t="s">
        <v>2277</v>
      </c>
    </row>
    <row r="357" spans="1:2">
      <c r="A357" t="s">
        <v>2216</v>
      </c>
      <c r="B357" t="s">
        <v>2215</v>
      </c>
    </row>
    <row r="358" spans="1:2">
      <c r="A358" t="s">
        <v>2198</v>
      </c>
      <c r="B358" t="s">
        <v>2199</v>
      </c>
    </row>
    <row r="359" spans="1:2">
      <c r="A359" t="s">
        <v>2165</v>
      </c>
      <c r="B359" t="s">
        <v>2164</v>
      </c>
    </row>
    <row r="360" spans="1:2">
      <c r="A360" t="s">
        <v>2151</v>
      </c>
      <c r="B360" t="s">
        <v>2150</v>
      </c>
    </row>
    <row r="361" spans="1:2">
      <c r="A361" t="s">
        <v>2102</v>
      </c>
      <c r="B361" t="s">
        <v>2101</v>
      </c>
    </row>
    <row r="362" spans="1:2">
      <c r="A362" t="s">
        <v>2085</v>
      </c>
      <c r="B362" t="s">
        <v>2086</v>
      </c>
    </row>
    <row r="363" spans="1:2">
      <c r="A363" t="s">
        <v>1976</v>
      </c>
      <c r="B363" t="s">
        <v>1975</v>
      </c>
    </row>
    <row r="364" spans="1:2">
      <c r="A364" t="s">
        <v>1941</v>
      </c>
      <c r="B364" t="s">
        <v>1940</v>
      </c>
    </row>
    <row r="365" spans="1:2">
      <c r="A365" t="s">
        <v>1915</v>
      </c>
      <c r="B365" t="s">
        <v>1916</v>
      </c>
    </row>
    <row r="366" spans="1:2">
      <c r="A366" t="s">
        <v>1839</v>
      </c>
      <c r="B366" t="s">
        <v>1840</v>
      </c>
    </row>
    <row r="367" spans="1:2">
      <c r="A367" t="s">
        <v>1713</v>
      </c>
      <c r="B367" t="s">
        <v>1712</v>
      </c>
    </row>
    <row r="368" spans="1:2">
      <c r="A368" t="s">
        <v>1696</v>
      </c>
      <c r="B368" t="s">
        <v>1695</v>
      </c>
    </row>
    <row r="369" spans="1:2">
      <c r="A369" t="s">
        <v>1492</v>
      </c>
      <c r="B369" t="s">
        <v>1491</v>
      </c>
    </row>
    <row r="370" spans="1:2">
      <c r="A370" t="s">
        <v>1381</v>
      </c>
      <c r="B370" t="s">
        <v>1382</v>
      </c>
    </row>
    <row r="371" spans="1:2">
      <c r="A371" t="s">
        <v>1379</v>
      </c>
      <c r="B371" t="s">
        <v>1378</v>
      </c>
    </row>
    <row r="372" spans="1:2">
      <c r="A372" t="s">
        <v>1372</v>
      </c>
      <c r="B372" t="s">
        <v>1371</v>
      </c>
    </row>
    <row r="373" spans="1:2">
      <c r="A373" t="s">
        <v>1308</v>
      </c>
      <c r="B373" t="s">
        <v>1307</v>
      </c>
    </row>
    <row r="374" spans="1:2">
      <c r="A374" t="s">
        <v>1305</v>
      </c>
      <c r="B374" t="s">
        <v>1306</v>
      </c>
    </row>
    <row r="375" spans="1:2">
      <c r="A375" t="s">
        <v>1259</v>
      </c>
      <c r="B375" t="s">
        <v>1260</v>
      </c>
    </row>
    <row r="376" spans="1:2">
      <c r="A376" t="s">
        <v>1210</v>
      </c>
      <c r="B376" t="s">
        <v>1209</v>
      </c>
    </row>
    <row r="377" spans="1:2">
      <c r="A377" t="s">
        <v>1202</v>
      </c>
      <c r="B377" t="s">
        <v>1203</v>
      </c>
    </row>
    <row r="378" spans="1:2">
      <c r="A378" t="s">
        <v>1037</v>
      </c>
      <c r="B378" t="s">
        <v>1038</v>
      </c>
    </row>
    <row r="379" spans="1:2">
      <c r="A379" t="s">
        <v>1034</v>
      </c>
      <c r="B379" t="s">
        <v>1035</v>
      </c>
    </row>
    <row r="380" spans="1:2">
      <c r="A380" t="s">
        <v>1031</v>
      </c>
      <c r="B380" t="s">
        <v>1032</v>
      </c>
    </row>
    <row r="381" spans="1:2">
      <c r="A381" t="s">
        <v>1006</v>
      </c>
      <c r="B381" t="s">
        <v>1005</v>
      </c>
    </row>
    <row r="382" spans="1:2">
      <c r="A382" t="s">
        <v>793</v>
      </c>
      <c r="B382" t="s">
        <v>792</v>
      </c>
    </row>
    <row r="383" spans="1:2">
      <c r="A383" t="s">
        <v>738</v>
      </c>
      <c r="B383" t="s">
        <v>737</v>
      </c>
    </row>
    <row r="384" spans="1:2">
      <c r="A384" t="s">
        <v>649</v>
      </c>
      <c r="B384" t="s">
        <v>650</v>
      </c>
    </row>
    <row r="385" spans="1:2">
      <c r="A385" t="s">
        <v>640</v>
      </c>
      <c r="B385" t="s">
        <v>641</v>
      </c>
    </row>
    <row r="386" spans="1:2">
      <c r="A386" t="s">
        <v>634</v>
      </c>
      <c r="B386" t="s">
        <v>635</v>
      </c>
    </row>
    <row r="387" spans="1:2">
      <c r="A387" t="s">
        <v>608</v>
      </c>
      <c r="B387" t="s">
        <v>607</v>
      </c>
    </row>
    <row r="388" spans="1:2">
      <c r="A388" t="s">
        <v>582</v>
      </c>
      <c r="B388" t="s">
        <v>581</v>
      </c>
    </row>
    <row r="389" spans="1:2">
      <c r="A389" t="s">
        <v>451</v>
      </c>
      <c r="B389" t="s">
        <v>452</v>
      </c>
    </row>
    <row r="390" spans="1:2">
      <c r="A390" t="s">
        <v>341</v>
      </c>
      <c r="B390" t="s">
        <v>342</v>
      </c>
    </row>
    <row r="391" spans="1:2">
      <c r="A391" t="s">
        <v>7289</v>
      </c>
      <c r="B391" t="s">
        <v>7290</v>
      </c>
    </row>
    <row r="392" spans="1:2">
      <c r="A392" t="s">
        <v>7204</v>
      </c>
      <c r="B392" t="s">
        <v>7203</v>
      </c>
    </row>
    <row r="393" spans="1:2">
      <c r="A393" t="s">
        <v>7197</v>
      </c>
      <c r="B393" t="s">
        <v>7198</v>
      </c>
    </row>
    <row r="394" spans="1:2">
      <c r="A394" t="s">
        <v>7159</v>
      </c>
      <c r="B394" t="s">
        <v>7158</v>
      </c>
    </row>
    <row r="395" spans="1:2">
      <c r="A395" t="s">
        <v>7086</v>
      </c>
      <c r="B395" t="s">
        <v>7085</v>
      </c>
    </row>
    <row r="396" spans="1:2">
      <c r="A396" t="s">
        <v>6915</v>
      </c>
      <c r="B396" t="s">
        <v>6914</v>
      </c>
    </row>
    <row r="397" spans="1:2">
      <c r="A397" t="s">
        <v>6823</v>
      </c>
      <c r="B397" t="s">
        <v>6822</v>
      </c>
    </row>
    <row r="398" spans="1:2">
      <c r="A398" t="s">
        <v>6795</v>
      </c>
      <c r="B398" t="s">
        <v>6794</v>
      </c>
    </row>
    <row r="399" spans="1:2">
      <c r="A399" t="s">
        <v>6749</v>
      </c>
      <c r="B399" t="s">
        <v>6748</v>
      </c>
    </row>
    <row r="400" spans="1:2">
      <c r="A400" t="s">
        <v>6697</v>
      </c>
      <c r="B400" t="s">
        <v>6698</v>
      </c>
    </row>
    <row r="401" spans="1:2">
      <c r="A401" t="s">
        <v>6663</v>
      </c>
      <c r="B401" t="s">
        <v>6664</v>
      </c>
    </row>
    <row r="402" spans="1:2">
      <c r="A402" t="s">
        <v>6630</v>
      </c>
      <c r="B402" t="s">
        <v>6629</v>
      </c>
    </row>
    <row r="403" spans="1:2">
      <c r="A403" t="s">
        <v>6623</v>
      </c>
      <c r="B403" t="s">
        <v>6624</v>
      </c>
    </row>
    <row r="404" spans="1:2">
      <c r="A404" t="s">
        <v>6223</v>
      </c>
      <c r="B404" t="s">
        <v>6222</v>
      </c>
    </row>
    <row r="405" spans="1:2">
      <c r="A405" t="s">
        <v>5971</v>
      </c>
      <c r="B405" t="s">
        <v>5972</v>
      </c>
    </row>
    <row r="406" spans="1:2">
      <c r="A406" t="s">
        <v>5906</v>
      </c>
      <c r="B406" t="s">
        <v>5905</v>
      </c>
    </row>
    <row r="407" spans="1:2">
      <c r="A407" t="s">
        <v>5851</v>
      </c>
      <c r="B407" t="s">
        <v>5850</v>
      </c>
    </row>
    <row r="408" spans="1:2">
      <c r="A408" t="s">
        <v>5799</v>
      </c>
      <c r="B408" t="s">
        <v>5798</v>
      </c>
    </row>
    <row r="409" spans="1:2">
      <c r="A409" t="s">
        <v>5771</v>
      </c>
      <c r="B409" t="s">
        <v>5770</v>
      </c>
    </row>
    <row r="410" spans="1:2">
      <c r="A410" t="s">
        <v>5563</v>
      </c>
      <c r="B410" t="s">
        <v>5562</v>
      </c>
    </row>
    <row r="411" spans="1:2">
      <c r="A411" t="s">
        <v>5277</v>
      </c>
      <c r="B411" t="s">
        <v>5276</v>
      </c>
    </row>
    <row r="412" spans="1:2">
      <c r="A412" t="s">
        <v>5127</v>
      </c>
      <c r="B412" t="s">
        <v>5128</v>
      </c>
    </row>
    <row r="413" spans="1:2">
      <c r="A413" t="s">
        <v>4754</v>
      </c>
      <c r="B413" t="s">
        <v>4753</v>
      </c>
    </row>
    <row r="414" spans="1:2">
      <c r="A414" t="s">
        <v>4683</v>
      </c>
      <c r="B414" t="s">
        <v>4682</v>
      </c>
    </row>
    <row r="415" spans="1:2">
      <c r="A415" t="s">
        <v>4495</v>
      </c>
      <c r="B415" t="s">
        <v>4494</v>
      </c>
    </row>
    <row r="416" spans="1:2">
      <c r="A416" t="s">
        <v>4223</v>
      </c>
      <c r="B416" t="s">
        <v>4222</v>
      </c>
    </row>
    <row r="417" spans="1:2">
      <c r="A417" t="s">
        <v>3606</v>
      </c>
      <c r="B417" t="s">
        <v>3607</v>
      </c>
    </row>
    <row r="418" spans="1:2">
      <c r="A418" t="s">
        <v>3517</v>
      </c>
      <c r="B418" t="s">
        <v>3516</v>
      </c>
    </row>
    <row r="419" spans="1:2">
      <c r="A419" t="s">
        <v>3499</v>
      </c>
      <c r="B419" t="s">
        <v>3498</v>
      </c>
    </row>
    <row r="420" spans="1:2">
      <c r="A420" t="s">
        <v>3371</v>
      </c>
      <c r="B420" t="s">
        <v>3370</v>
      </c>
    </row>
    <row r="421" spans="1:2">
      <c r="A421" t="s">
        <v>3191</v>
      </c>
      <c r="B421" t="s">
        <v>3192</v>
      </c>
    </row>
    <row r="422" spans="1:2">
      <c r="A422" t="s">
        <v>3129</v>
      </c>
      <c r="B422" t="s">
        <v>3128</v>
      </c>
    </row>
    <row r="423" spans="1:2">
      <c r="A423" t="s">
        <v>2851</v>
      </c>
      <c r="B423" t="s">
        <v>2850</v>
      </c>
    </row>
    <row r="424" spans="1:2">
      <c r="A424" t="s">
        <v>2819</v>
      </c>
      <c r="B424" t="s">
        <v>2818</v>
      </c>
    </row>
    <row r="425" spans="1:2">
      <c r="A425" t="s">
        <v>2794</v>
      </c>
      <c r="B425" t="s">
        <v>2793</v>
      </c>
    </row>
    <row r="426" spans="1:2">
      <c r="A426" t="s">
        <v>2524</v>
      </c>
      <c r="B426" t="s">
        <v>2523</v>
      </c>
    </row>
    <row r="427" spans="1:2">
      <c r="A427" t="s">
        <v>1644</v>
      </c>
      <c r="B427" t="s">
        <v>1643</v>
      </c>
    </row>
    <row r="428" spans="1:2">
      <c r="A428" t="s">
        <v>1284</v>
      </c>
      <c r="B428" t="s">
        <v>1283</v>
      </c>
    </row>
    <row r="429" spans="1:2">
      <c r="A429" t="s">
        <v>1134</v>
      </c>
      <c r="B429" t="s">
        <v>1133</v>
      </c>
    </row>
    <row r="430" spans="1:2">
      <c r="A430" t="s">
        <v>885</v>
      </c>
      <c r="B430" t="s">
        <v>884</v>
      </c>
    </row>
    <row r="431" spans="1:2">
      <c r="A431" t="s">
        <v>879</v>
      </c>
      <c r="B431" t="s">
        <v>878</v>
      </c>
    </row>
    <row r="432" spans="1:2">
      <c r="A432" t="s">
        <v>674</v>
      </c>
      <c r="B432" t="s">
        <v>673</v>
      </c>
    </row>
    <row r="433" spans="1:2">
      <c r="A433" t="s">
        <v>580</v>
      </c>
      <c r="B433" t="s">
        <v>579</v>
      </c>
    </row>
    <row r="434" spans="1:2">
      <c r="A434" t="s">
        <v>7431</v>
      </c>
      <c r="B434" t="s">
        <v>7435</v>
      </c>
    </row>
    <row r="435" spans="1:2">
      <c r="A435" t="s">
        <v>6897</v>
      </c>
      <c r="B435" t="s">
        <v>6898</v>
      </c>
    </row>
    <row r="436" spans="1:2">
      <c r="A436" t="s">
        <v>6832</v>
      </c>
      <c r="B436" t="s">
        <v>6831</v>
      </c>
    </row>
    <row r="437" spans="1:2">
      <c r="A437" t="s">
        <v>6740</v>
      </c>
      <c r="B437" t="s">
        <v>6741</v>
      </c>
    </row>
    <row r="438" spans="1:2">
      <c r="A438" t="s">
        <v>5738</v>
      </c>
      <c r="B438" t="s">
        <v>5739</v>
      </c>
    </row>
    <row r="439" spans="1:2">
      <c r="A439" t="s">
        <v>5441</v>
      </c>
      <c r="B439" t="s">
        <v>5440</v>
      </c>
    </row>
    <row r="440" spans="1:2">
      <c r="A440" t="s">
        <v>4922</v>
      </c>
      <c r="B440" t="s">
        <v>4923</v>
      </c>
    </row>
    <row r="441" spans="1:2">
      <c r="A441" t="s">
        <v>4844</v>
      </c>
      <c r="B441" t="s">
        <v>4843</v>
      </c>
    </row>
    <row r="442" spans="1:2">
      <c r="A442" t="s">
        <v>3772</v>
      </c>
      <c r="B442" t="s">
        <v>3773</v>
      </c>
    </row>
    <row r="443" spans="1:2">
      <c r="A443" t="s">
        <v>3643</v>
      </c>
      <c r="B443" t="s">
        <v>3642</v>
      </c>
    </row>
    <row r="444" spans="1:2">
      <c r="A444" t="s">
        <v>3532</v>
      </c>
      <c r="B444" t="s">
        <v>3533</v>
      </c>
    </row>
    <row r="445" spans="1:2">
      <c r="A445" t="s">
        <v>1884</v>
      </c>
      <c r="B445" t="s">
        <v>1883</v>
      </c>
    </row>
    <row r="446" spans="1:2">
      <c r="A446" t="s">
        <v>1553</v>
      </c>
      <c r="B446" t="s">
        <v>1554</v>
      </c>
    </row>
    <row r="447" spans="1:2">
      <c r="A447" t="s">
        <v>775</v>
      </c>
      <c r="B447" t="s">
        <v>776</v>
      </c>
    </row>
    <row r="448" spans="1:2">
      <c r="A448" t="s">
        <v>557</v>
      </c>
      <c r="B448" t="s">
        <v>556</v>
      </c>
    </row>
    <row r="449" spans="1:2">
      <c r="A449" t="s">
        <v>7099</v>
      </c>
      <c r="B449" t="s">
        <v>7098</v>
      </c>
    </row>
    <row r="450" spans="1:2">
      <c r="A450" t="s">
        <v>7077</v>
      </c>
      <c r="B450" t="s">
        <v>7078</v>
      </c>
    </row>
    <row r="451" spans="1:2">
      <c r="A451" t="s">
        <v>7074</v>
      </c>
      <c r="B451" t="s">
        <v>7075</v>
      </c>
    </row>
    <row r="452" spans="1:2">
      <c r="A452" t="s">
        <v>7050</v>
      </c>
      <c r="B452" t="s">
        <v>7051</v>
      </c>
    </row>
    <row r="453" spans="1:2">
      <c r="A453" t="s">
        <v>6923</v>
      </c>
      <c r="B453" t="s">
        <v>6924</v>
      </c>
    </row>
    <row r="454" spans="1:2">
      <c r="A454" t="s">
        <v>6807</v>
      </c>
      <c r="B454" t="s">
        <v>6808</v>
      </c>
    </row>
    <row r="455" spans="1:2">
      <c r="A455" t="s">
        <v>6805</v>
      </c>
      <c r="B455" t="s">
        <v>6804</v>
      </c>
    </row>
    <row r="456" spans="1:2">
      <c r="A456" t="s">
        <v>6803</v>
      </c>
      <c r="B456" t="s">
        <v>6802</v>
      </c>
    </row>
    <row r="457" spans="1:2">
      <c r="A457" t="s">
        <v>6800</v>
      </c>
      <c r="B457" t="s">
        <v>6801</v>
      </c>
    </row>
    <row r="458" spans="1:2">
      <c r="A458" t="s">
        <v>6797</v>
      </c>
      <c r="B458" t="s">
        <v>6798</v>
      </c>
    </row>
    <row r="459" spans="1:2">
      <c r="A459" t="s">
        <v>6681</v>
      </c>
      <c r="B459" t="s">
        <v>6682</v>
      </c>
    </row>
    <row r="460" spans="1:2">
      <c r="A460" t="s">
        <v>6588</v>
      </c>
      <c r="B460" t="s">
        <v>6587</v>
      </c>
    </row>
    <row r="461" spans="1:2">
      <c r="A461" t="s">
        <v>6565</v>
      </c>
      <c r="B461" t="s">
        <v>6566</v>
      </c>
    </row>
    <row r="462" spans="1:2">
      <c r="A462" t="s">
        <v>6562</v>
      </c>
      <c r="B462" t="s">
        <v>6563</v>
      </c>
    </row>
    <row r="463" spans="1:2">
      <c r="A463" t="s">
        <v>6549</v>
      </c>
      <c r="B463" t="s">
        <v>6548</v>
      </c>
    </row>
    <row r="464" spans="1:2">
      <c r="A464" t="s">
        <v>6518</v>
      </c>
      <c r="B464" t="s">
        <v>6517</v>
      </c>
    </row>
    <row r="465" spans="1:2">
      <c r="A465" t="s">
        <v>6418</v>
      </c>
      <c r="B465" t="s">
        <v>6419</v>
      </c>
    </row>
    <row r="466" spans="1:2">
      <c r="A466" t="s">
        <v>6409</v>
      </c>
      <c r="B466" t="s">
        <v>6408</v>
      </c>
    </row>
    <row r="467" spans="1:2">
      <c r="A467" t="s">
        <v>6159</v>
      </c>
      <c r="B467" t="s">
        <v>6160</v>
      </c>
    </row>
    <row r="468" spans="1:2">
      <c r="A468" t="s">
        <v>5783</v>
      </c>
      <c r="B468" t="s">
        <v>5784</v>
      </c>
    </row>
    <row r="469" spans="1:2">
      <c r="A469" t="s">
        <v>5558</v>
      </c>
      <c r="B469" t="s">
        <v>5559</v>
      </c>
    </row>
    <row r="470" spans="1:2">
      <c r="A470" t="s">
        <v>5514</v>
      </c>
      <c r="B470" t="s">
        <v>5515</v>
      </c>
    </row>
    <row r="471" spans="1:2">
      <c r="A471" t="s">
        <v>5500</v>
      </c>
      <c r="B471" t="s">
        <v>5501</v>
      </c>
    </row>
    <row r="472" spans="1:2">
      <c r="A472" t="s">
        <v>5401</v>
      </c>
      <c r="B472" t="s">
        <v>5400</v>
      </c>
    </row>
    <row r="473" spans="1:2">
      <c r="A473" t="s">
        <v>5398</v>
      </c>
      <c r="B473" t="s">
        <v>5399</v>
      </c>
    </row>
    <row r="474" spans="1:2">
      <c r="A474" t="s">
        <v>5391</v>
      </c>
      <c r="B474" t="s">
        <v>5390</v>
      </c>
    </row>
    <row r="475" spans="1:2">
      <c r="A475" t="s">
        <v>4991</v>
      </c>
      <c r="B475" t="s">
        <v>4990</v>
      </c>
    </row>
    <row r="476" spans="1:2">
      <c r="A476" t="s">
        <v>4933</v>
      </c>
      <c r="B476" t="s">
        <v>4932</v>
      </c>
    </row>
    <row r="477" spans="1:2">
      <c r="A477" t="s">
        <v>4812</v>
      </c>
      <c r="B477" t="s">
        <v>4813</v>
      </c>
    </row>
    <row r="478" spans="1:2">
      <c r="A478" t="s">
        <v>4877</v>
      </c>
      <c r="B478" t="s">
        <v>4878</v>
      </c>
    </row>
    <row r="479" spans="1:2">
      <c r="A479" t="s">
        <v>4864</v>
      </c>
      <c r="B479" t="s">
        <v>4865</v>
      </c>
    </row>
    <row r="480" spans="1:2">
      <c r="A480" t="s">
        <v>4848</v>
      </c>
      <c r="B480" t="s">
        <v>4847</v>
      </c>
    </row>
    <row r="481" spans="1:2">
      <c r="A481" t="s">
        <v>4732</v>
      </c>
      <c r="B481" t="s">
        <v>4733</v>
      </c>
    </row>
    <row r="482" spans="1:2">
      <c r="A482" t="s">
        <v>4669</v>
      </c>
      <c r="B482" t="s">
        <v>4668</v>
      </c>
    </row>
    <row r="483" spans="1:2">
      <c r="A483" t="s">
        <v>4666</v>
      </c>
      <c r="B483" t="s">
        <v>4667</v>
      </c>
    </row>
    <row r="484" spans="1:2">
      <c r="A484" t="s">
        <v>4474</v>
      </c>
      <c r="B484" t="s">
        <v>4473</v>
      </c>
    </row>
    <row r="485" spans="1:2">
      <c r="A485" t="s">
        <v>4453</v>
      </c>
      <c r="B485" t="s">
        <v>4452</v>
      </c>
    </row>
    <row r="486" spans="1:2">
      <c r="A486" t="s">
        <v>4423</v>
      </c>
      <c r="B486" t="s">
        <v>4422</v>
      </c>
    </row>
    <row r="487" spans="1:2">
      <c r="A487" t="s">
        <v>4376</v>
      </c>
      <c r="B487" t="s">
        <v>4375</v>
      </c>
    </row>
    <row r="488" spans="1:2">
      <c r="A488" t="s">
        <v>4369</v>
      </c>
      <c r="B488" t="s">
        <v>4370</v>
      </c>
    </row>
    <row r="489" spans="1:2">
      <c r="A489" t="s">
        <v>4364</v>
      </c>
      <c r="B489" t="s">
        <v>4363</v>
      </c>
    </row>
    <row r="490" spans="1:2">
      <c r="A490" t="s">
        <v>4333</v>
      </c>
      <c r="B490" t="s">
        <v>4334</v>
      </c>
    </row>
    <row r="491" spans="1:2">
      <c r="A491" t="s">
        <v>4254</v>
      </c>
      <c r="B491" t="s">
        <v>4255</v>
      </c>
    </row>
    <row r="492" spans="1:2">
      <c r="A492" t="s">
        <v>4167</v>
      </c>
      <c r="B492" t="s">
        <v>4166</v>
      </c>
    </row>
    <row r="493" spans="1:2">
      <c r="A493" t="s">
        <v>4127</v>
      </c>
      <c r="B493" t="s">
        <v>4126</v>
      </c>
    </row>
    <row r="494" spans="1:2">
      <c r="A494" t="s">
        <v>4042</v>
      </c>
      <c r="B494" t="s">
        <v>4041</v>
      </c>
    </row>
    <row r="495" spans="1:2">
      <c r="A495" t="s">
        <v>3999</v>
      </c>
      <c r="B495" t="s">
        <v>3998</v>
      </c>
    </row>
    <row r="496" spans="1:2">
      <c r="A496" t="s">
        <v>3814</v>
      </c>
      <c r="B496" t="s">
        <v>3815</v>
      </c>
    </row>
    <row r="497" spans="1:2">
      <c r="A497" t="s">
        <v>3739</v>
      </c>
      <c r="B497" t="s">
        <v>3740</v>
      </c>
    </row>
    <row r="498" spans="1:2">
      <c r="A498" t="s">
        <v>3736</v>
      </c>
      <c r="B498" t="s">
        <v>3737</v>
      </c>
    </row>
    <row r="499" spans="1:2">
      <c r="A499" t="s">
        <v>3733</v>
      </c>
      <c r="B499" t="s">
        <v>3734</v>
      </c>
    </row>
    <row r="500" spans="1:2">
      <c r="A500" t="s">
        <v>3656</v>
      </c>
      <c r="B500" t="s">
        <v>3657</v>
      </c>
    </row>
    <row r="501" spans="1:2">
      <c r="A501" t="s">
        <v>3625</v>
      </c>
      <c r="B501" t="s">
        <v>3624</v>
      </c>
    </row>
    <row r="502" spans="1:2">
      <c r="A502" t="s">
        <v>3464</v>
      </c>
      <c r="B502" t="s">
        <v>3463</v>
      </c>
    </row>
    <row r="503" spans="1:2">
      <c r="A503" t="s">
        <v>3462</v>
      </c>
      <c r="B503" t="s">
        <v>3461</v>
      </c>
    </row>
    <row r="504" spans="1:2">
      <c r="A504" t="s">
        <v>3426</v>
      </c>
      <c r="B504" t="s">
        <v>3427</v>
      </c>
    </row>
    <row r="505" spans="1:2">
      <c r="A505" t="s">
        <v>3351</v>
      </c>
      <c r="B505" t="s">
        <v>3352</v>
      </c>
    </row>
    <row r="506" spans="1:2">
      <c r="A506" t="s">
        <v>3289</v>
      </c>
      <c r="B506" t="s">
        <v>3290</v>
      </c>
    </row>
    <row r="507" spans="1:2">
      <c r="A507" t="s">
        <v>2967</v>
      </c>
      <c r="B507" t="s">
        <v>2968</v>
      </c>
    </row>
    <row r="508" spans="1:2">
      <c r="A508" t="s">
        <v>2614</v>
      </c>
      <c r="B508" t="s">
        <v>2613</v>
      </c>
    </row>
    <row r="509" spans="1:2">
      <c r="A509" t="s">
        <v>2605</v>
      </c>
      <c r="B509" t="s">
        <v>2606</v>
      </c>
    </row>
    <row r="510" spans="1:2">
      <c r="A510" t="s">
        <v>2544</v>
      </c>
      <c r="B510" t="s">
        <v>2545</v>
      </c>
    </row>
    <row r="511" spans="1:2">
      <c r="A511" t="s">
        <v>2330</v>
      </c>
      <c r="B511" t="s">
        <v>2331</v>
      </c>
    </row>
    <row r="512" spans="1:2">
      <c r="A512" t="s">
        <v>2327</v>
      </c>
      <c r="B512" t="s">
        <v>2328</v>
      </c>
    </row>
    <row r="513" spans="1:2">
      <c r="A513" t="s">
        <v>2324</v>
      </c>
      <c r="B513" t="s">
        <v>2325</v>
      </c>
    </row>
    <row r="514" spans="1:2">
      <c r="A514" t="s">
        <v>2321</v>
      </c>
      <c r="B514" t="s">
        <v>2322</v>
      </c>
    </row>
    <row r="515" spans="1:2">
      <c r="A515" t="s">
        <v>2309</v>
      </c>
      <c r="B515" t="s">
        <v>2308</v>
      </c>
    </row>
    <row r="516" spans="1:2">
      <c r="A516" t="s">
        <v>2289</v>
      </c>
      <c r="B516" t="s">
        <v>2288</v>
      </c>
    </row>
    <row r="517" spans="1:2">
      <c r="A517" t="s">
        <v>2250</v>
      </c>
      <c r="B517" t="s">
        <v>2249</v>
      </c>
    </row>
    <row r="518" spans="1:2">
      <c r="A518" t="s">
        <v>2213</v>
      </c>
      <c r="B518" t="s">
        <v>2214</v>
      </c>
    </row>
    <row r="519" spans="1:2">
      <c r="A519" t="s">
        <v>2180</v>
      </c>
      <c r="B519" t="s">
        <v>2181</v>
      </c>
    </row>
    <row r="520" spans="1:2">
      <c r="A520" t="s">
        <v>2028</v>
      </c>
      <c r="B520" t="s">
        <v>2027</v>
      </c>
    </row>
    <row r="521" spans="1:2">
      <c r="A521" t="s">
        <v>2002</v>
      </c>
      <c r="B521" t="s">
        <v>2001</v>
      </c>
    </row>
    <row r="522" spans="1:2">
      <c r="A522" t="s">
        <v>1886</v>
      </c>
      <c r="B522" t="s">
        <v>1885</v>
      </c>
    </row>
    <row r="523" spans="1:2">
      <c r="A523" t="s">
        <v>1846</v>
      </c>
      <c r="B523" t="s">
        <v>1845</v>
      </c>
    </row>
    <row r="524" spans="1:2">
      <c r="A524" t="s">
        <v>1770</v>
      </c>
      <c r="B524" t="s">
        <v>1771</v>
      </c>
    </row>
    <row r="525" spans="1:2">
      <c r="A525" t="s">
        <v>1663</v>
      </c>
      <c r="B525" t="s">
        <v>1662</v>
      </c>
    </row>
    <row r="526" spans="1:2">
      <c r="A526" t="s">
        <v>1630</v>
      </c>
      <c r="B526" t="s">
        <v>1629</v>
      </c>
    </row>
    <row r="527" spans="1:2">
      <c r="A527" t="s">
        <v>1556</v>
      </c>
      <c r="B527" t="s">
        <v>1555</v>
      </c>
    </row>
    <row r="528" spans="1:2">
      <c r="A528" t="s">
        <v>1510</v>
      </c>
      <c r="B528" t="s">
        <v>1511</v>
      </c>
    </row>
    <row r="529" spans="1:2">
      <c r="A529" t="s">
        <v>1471</v>
      </c>
      <c r="B529" t="s">
        <v>1470</v>
      </c>
    </row>
    <row r="530" spans="1:2">
      <c r="A530" t="s">
        <v>1374</v>
      </c>
      <c r="B530" t="s">
        <v>1375</v>
      </c>
    </row>
    <row r="531" spans="1:2">
      <c r="A531" t="s">
        <v>1321</v>
      </c>
      <c r="B531" t="s">
        <v>1322</v>
      </c>
    </row>
    <row r="532" spans="1:2">
      <c r="A532" t="s">
        <v>1274</v>
      </c>
      <c r="B532" t="s">
        <v>1275</v>
      </c>
    </row>
    <row r="533" spans="1:2">
      <c r="A533" t="s">
        <v>1272</v>
      </c>
      <c r="B533" t="s">
        <v>1271</v>
      </c>
    </row>
    <row r="534" spans="1:2">
      <c r="A534" t="s">
        <v>1269</v>
      </c>
      <c r="B534" t="s">
        <v>1270</v>
      </c>
    </row>
    <row r="535" spans="1:2">
      <c r="A535" t="s">
        <v>1224</v>
      </c>
      <c r="B535" t="s">
        <v>1225</v>
      </c>
    </row>
    <row r="536" spans="1:2">
      <c r="A536" t="s">
        <v>1155</v>
      </c>
      <c r="B536" t="s">
        <v>1156</v>
      </c>
    </row>
    <row r="537" spans="1:2">
      <c r="A537" t="s">
        <v>1095</v>
      </c>
      <c r="B537" t="s">
        <v>1096</v>
      </c>
    </row>
    <row r="538" spans="1:2">
      <c r="A538" t="s">
        <v>820</v>
      </c>
      <c r="B538" t="s">
        <v>819</v>
      </c>
    </row>
    <row r="539" spans="1:2">
      <c r="A539" t="s">
        <v>805</v>
      </c>
      <c r="B539" t="s">
        <v>806</v>
      </c>
    </row>
    <row r="540" spans="1:2">
      <c r="A540" t="s">
        <v>772</v>
      </c>
      <c r="B540" t="s">
        <v>773</v>
      </c>
    </row>
    <row r="541" spans="1:2">
      <c r="A541" t="s">
        <v>755</v>
      </c>
      <c r="B541" t="s">
        <v>756</v>
      </c>
    </row>
    <row r="542" spans="1:2">
      <c r="A542" t="s">
        <v>386</v>
      </c>
      <c r="B542" t="s">
        <v>385</v>
      </c>
    </row>
    <row r="543" spans="1:2">
      <c r="A543" t="s">
        <v>378</v>
      </c>
      <c r="B543" t="s">
        <v>379</v>
      </c>
    </row>
    <row r="544" spans="1:2">
      <c r="A544" t="s">
        <v>321</v>
      </c>
      <c r="B544" t="s">
        <v>322</v>
      </c>
    </row>
    <row r="545" spans="1:2">
      <c r="A545" t="s">
        <v>217</v>
      </c>
      <c r="B545" t="s">
        <v>216</v>
      </c>
    </row>
    <row r="546" spans="1:2">
      <c r="A546" t="s">
        <v>6863</v>
      </c>
      <c r="B546" t="s">
        <v>6862</v>
      </c>
    </row>
    <row r="547" spans="1:2">
      <c r="A547" t="s">
        <v>5666</v>
      </c>
      <c r="B547" t="s">
        <v>5667</v>
      </c>
    </row>
    <row r="548" spans="1:2">
      <c r="A548" t="s">
        <v>5405</v>
      </c>
      <c r="B548" t="s">
        <v>5406</v>
      </c>
    </row>
    <row r="549" spans="1:2">
      <c r="A549" t="s">
        <v>4421</v>
      </c>
      <c r="B549" t="s">
        <v>4420</v>
      </c>
    </row>
    <row r="550" spans="1:2">
      <c r="A550" t="s">
        <v>3341</v>
      </c>
      <c r="B550" t="s">
        <v>3340</v>
      </c>
    </row>
    <row r="551" spans="1:2">
      <c r="A551" t="s">
        <v>2422</v>
      </c>
      <c r="B551" t="s">
        <v>2423</v>
      </c>
    </row>
    <row r="552" spans="1:2">
      <c r="A552" t="s">
        <v>1522</v>
      </c>
      <c r="B552" t="s">
        <v>1521</v>
      </c>
    </row>
    <row r="553" spans="1:2">
      <c r="A553" t="s">
        <v>704</v>
      </c>
      <c r="B553" t="s">
        <v>705</v>
      </c>
    </row>
    <row r="554" spans="1:2">
      <c r="A554" t="s">
        <v>701</v>
      </c>
      <c r="B554" t="s">
        <v>702</v>
      </c>
    </row>
    <row r="555" spans="1:2">
      <c r="A555" t="s">
        <v>306</v>
      </c>
      <c r="B555" t="s">
        <v>305</v>
      </c>
    </row>
    <row r="556" spans="1:2">
      <c r="A556" t="s">
        <v>6874</v>
      </c>
      <c r="B556" t="s">
        <v>6873</v>
      </c>
    </row>
    <row r="557" spans="1:2">
      <c r="A557" t="s">
        <v>6755</v>
      </c>
      <c r="B557" t="s">
        <v>6754</v>
      </c>
    </row>
    <row r="558" spans="1:2">
      <c r="A558" t="s">
        <v>3758</v>
      </c>
      <c r="B558" t="s">
        <v>3757</v>
      </c>
    </row>
    <row r="559" spans="1:2">
      <c r="A559" t="s">
        <v>3621</v>
      </c>
      <c r="B559" t="s">
        <v>3620</v>
      </c>
    </row>
    <row r="560" spans="1:2">
      <c r="A560" t="s">
        <v>3343</v>
      </c>
      <c r="B560" t="s">
        <v>3342</v>
      </c>
    </row>
    <row r="561" spans="1:2">
      <c r="A561" t="s">
        <v>2911</v>
      </c>
      <c r="B561" t="s">
        <v>2910</v>
      </c>
    </row>
    <row r="562" spans="1:2">
      <c r="A562" t="s">
        <v>344</v>
      </c>
      <c r="B562" t="s">
        <v>343</v>
      </c>
    </row>
    <row r="563" spans="1:2">
      <c r="A563" t="s">
        <v>5231</v>
      </c>
      <c r="B563" t="s">
        <v>5232</v>
      </c>
    </row>
    <row r="564" spans="1:2">
      <c r="A564" t="s">
        <v>4749</v>
      </c>
      <c r="B564" t="s">
        <v>4750</v>
      </c>
    </row>
    <row r="565" spans="1:2">
      <c r="A565" t="s">
        <v>4017</v>
      </c>
      <c r="B565" t="s">
        <v>4016</v>
      </c>
    </row>
    <row r="566" spans="1:2">
      <c r="A566" t="s">
        <v>2683</v>
      </c>
      <c r="B566" t="s">
        <v>2682</v>
      </c>
    </row>
    <row r="567" spans="1:2">
      <c r="A567" t="s">
        <v>1635</v>
      </c>
      <c r="B567" t="s">
        <v>1634</v>
      </c>
    </row>
    <row r="568" spans="1:2">
      <c r="A568" t="s">
        <v>941</v>
      </c>
      <c r="B568" t="s">
        <v>940</v>
      </c>
    </row>
    <row r="569" spans="1:2">
      <c r="A569" t="s">
        <v>690</v>
      </c>
      <c r="B569" t="s">
        <v>689</v>
      </c>
    </row>
    <row r="570" spans="1:2">
      <c r="A570" t="s">
        <v>6345</v>
      </c>
      <c r="B570" t="s">
        <v>6346</v>
      </c>
    </row>
    <row r="571" spans="1:2">
      <c r="A571" t="s">
        <v>4005</v>
      </c>
      <c r="B571" t="s">
        <v>4004</v>
      </c>
    </row>
    <row r="572" spans="1:2">
      <c r="A572" t="s">
        <v>3796</v>
      </c>
      <c r="B572" t="s">
        <v>3795</v>
      </c>
    </row>
    <row r="573" spans="1:2">
      <c r="A573" t="s">
        <v>903</v>
      </c>
      <c r="B573" t="s">
        <v>904</v>
      </c>
    </row>
    <row r="574" spans="1:2">
      <c r="A574" t="s">
        <v>676</v>
      </c>
      <c r="B574" t="s">
        <v>675</v>
      </c>
    </row>
    <row r="575" spans="1:2">
      <c r="A575" t="s">
        <v>6726</v>
      </c>
      <c r="B575" t="s">
        <v>6727</v>
      </c>
    </row>
    <row r="576" spans="1:2">
      <c r="A576" t="s">
        <v>6692</v>
      </c>
      <c r="B576" t="s">
        <v>6693</v>
      </c>
    </row>
    <row r="577" spans="1:2">
      <c r="A577" t="s">
        <v>5997</v>
      </c>
      <c r="B577" t="s">
        <v>5998</v>
      </c>
    </row>
    <row r="578" spans="1:2">
      <c r="A578" t="s">
        <v>5974</v>
      </c>
      <c r="B578" t="s">
        <v>5973</v>
      </c>
    </row>
    <row r="579" spans="1:2">
      <c r="A579" t="s">
        <v>5910</v>
      </c>
      <c r="B579" t="s">
        <v>5909</v>
      </c>
    </row>
    <row r="580" spans="1:2">
      <c r="A580" t="s">
        <v>5823</v>
      </c>
      <c r="B580" t="s">
        <v>5822</v>
      </c>
    </row>
    <row r="581" spans="1:2">
      <c r="A581" t="s">
        <v>5788</v>
      </c>
      <c r="B581" t="s">
        <v>5789</v>
      </c>
    </row>
    <row r="582" spans="1:2">
      <c r="A582" t="s">
        <v>5764</v>
      </c>
      <c r="B582" t="s">
        <v>5763</v>
      </c>
    </row>
    <row r="583" spans="1:2">
      <c r="A583" t="s">
        <v>5331</v>
      </c>
      <c r="B583" t="s">
        <v>5330</v>
      </c>
    </row>
    <row r="584" spans="1:2">
      <c r="A584" t="s">
        <v>4624</v>
      </c>
      <c r="B584" t="s">
        <v>4623</v>
      </c>
    </row>
    <row r="585" spans="1:2">
      <c r="A585" t="s">
        <v>4313</v>
      </c>
      <c r="B585" t="s">
        <v>4312</v>
      </c>
    </row>
    <row r="586" spans="1:2">
      <c r="A586" t="s">
        <v>4203</v>
      </c>
      <c r="B586" t="s">
        <v>4202</v>
      </c>
    </row>
    <row r="587" spans="1:2">
      <c r="A587" t="s">
        <v>4049</v>
      </c>
      <c r="B587" t="s">
        <v>4050</v>
      </c>
    </row>
    <row r="588" spans="1:2">
      <c r="A588" t="s">
        <v>3752</v>
      </c>
      <c r="B588" t="s">
        <v>3751</v>
      </c>
    </row>
    <row r="589" spans="1:2">
      <c r="A589" t="s">
        <v>3515</v>
      </c>
      <c r="B589" t="s">
        <v>3514</v>
      </c>
    </row>
    <row r="590" spans="1:2">
      <c r="A590" t="s">
        <v>2789</v>
      </c>
      <c r="B590" t="s">
        <v>2790</v>
      </c>
    </row>
    <row r="591" spans="1:2">
      <c r="A591" t="s">
        <v>2620</v>
      </c>
      <c r="B591" t="s">
        <v>2619</v>
      </c>
    </row>
    <row r="592" spans="1:2">
      <c r="A592" t="s">
        <v>2375</v>
      </c>
      <c r="B592" t="s">
        <v>2376</v>
      </c>
    </row>
    <row r="593" spans="1:2">
      <c r="A593" t="s">
        <v>2287</v>
      </c>
      <c r="B593" t="s">
        <v>2286</v>
      </c>
    </row>
    <row r="594" spans="1:2">
      <c r="A594" t="s">
        <v>2174</v>
      </c>
      <c r="B594" t="s">
        <v>2173</v>
      </c>
    </row>
    <row r="595" spans="1:2">
      <c r="A595" t="s">
        <v>2020</v>
      </c>
      <c r="B595" t="s">
        <v>2021</v>
      </c>
    </row>
    <row r="596" spans="1:2">
      <c r="A596" t="s">
        <v>2000</v>
      </c>
      <c r="B596" t="s">
        <v>1999</v>
      </c>
    </row>
    <row r="597" spans="1:2">
      <c r="A597" t="s">
        <v>1894</v>
      </c>
      <c r="B597" t="s">
        <v>1893</v>
      </c>
    </row>
    <row r="598" spans="1:2">
      <c r="A598" t="s">
        <v>1715</v>
      </c>
      <c r="B598" t="s">
        <v>1716</v>
      </c>
    </row>
    <row r="599" spans="1:2">
      <c r="A599" t="s">
        <v>1632</v>
      </c>
      <c r="B599" t="s">
        <v>1633</v>
      </c>
    </row>
    <row r="600" spans="1:2">
      <c r="A600" t="s">
        <v>1600</v>
      </c>
      <c r="B600" t="s">
        <v>1599</v>
      </c>
    </row>
    <row r="601" spans="1:2">
      <c r="A601" t="s">
        <v>955</v>
      </c>
      <c r="B601" t="s">
        <v>956</v>
      </c>
    </row>
    <row r="602" spans="1:2">
      <c r="A602" t="s">
        <v>817</v>
      </c>
      <c r="B602" t="s">
        <v>818</v>
      </c>
    </row>
    <row r="603" spans="1:2">
      <c r="A603" t="s">
        <v>747</v>
      </c>
      <c r="B603" t="s">
        <v>746</v>
      </c>
    </row>
    <row r="604" spans="1:2">
      <c r="A604" t="s">
        <v>661</v>
      </c>
      <c r="B604" t="s">
        <v>662</v>
      </c>
    </row>
    <row r="605" spans="1:2">
      <c r="A605" t="s">
        <v>637</v>
      </c>
      <c r="B605" t="s">
        <v>638</v>
      </c>
    </row>
    <row r="606" spans="1:2">
      <c r="A606" t="s">
        <v>6735</v>
      </c>
      <c r="B606" t="s">
        <v>6736</v>
      </c>
    </row>
    <row r="607" spans="1:2">
      <c r="A607" t="s">
        <v>6415</v>
      </c>
      <c r="B607" t="s">
        <v>6416</v>
      </c>
    </row>
    <row r="608" spans="1:2">
      <c r="A608" t="s">
        <v>6375</v>
      </c>
      <c r="B608" t="s">
        <v>6374</v>
      </c>
    </row>
    <row r="609" spans="1:2">
      <c r="A609" t="s">
        <v>6360</v>
      </c>
      <c r="B609" t="s">
        <v>6359</v>
      </c>
    </row>
    <row r="610" spans="1:2">
      <c r="A610" t="s">
        <v>4027</v>
      </c>
      <c r="B610" t="s">
        <v>4028</v>
      </c>
    </row>
    <row r="611" spans="1:2">
      <c r="A611" t="s">
        <v>3446</v>
      </c>
      <c r="B611" t="s">
        <v>3447</v>
      </c>
    </row>
    <row r="612" spans="1:2">
      <c r="A612" t="s">
        <v>3414</v>
      </c>
      <c r="B612" t="s">
        <v>3415</v>
      </c>
    </row>
    <row r="613" spans="1:2">
      <c r="A613" t="s">
        <v>3041</v>
      </c>
      <c r="B613" t="s">
        <v>3042</v>
      </c>
    </row>
    <row r="614" spans="1:2">
      <c r="A614" t="s">
        <v>2834</v>
      </c>
      <c r="B614" t="s">
        <v>2833</v>
      </c>
    </row>
    <row r="615" spans="1:2">
      <c r="A615" t="s">
        <v>2705</v>
      </c>
      <c r="B615" t="s">
        <v>2706</v>
      </c>
    </row>
    <row r="616" spans="1:2">
      <c r="A616" t="s">
        <v>2508</v>
      </c>
      <c r="B616" t="s">
        <v>2507</v>
      </c>
    </row>
    <row r="617" spans="1:2">
      <c r="A617" t="s">
        <v>2012</v>
      </c>
      <c r="B617" t="s">
        <v>2013</v>
      </c>
    </row>
    <row r="618" spans="1:2">
      <c r="A618" t="s">
        <v>1993</v>
      </c>
      <c r="B618" t="s">
        <v>1992</v>
      </c>
    </row>
    <row r="619" spans="1:2">
      <c r="A619" t="s">
        <v>1811</v>
      </c>
      <c r="B619" t="s">
        <v>1810</v>
      </c>
    </row>
    <row r="620" spans="1:2">
      <c r="A620" t="s">
        <v>856</v>
      </c>
      <c r="B620" t="s">
        <v>855</v>
      </c>
    </row>
    <row r="621" spans="1:2">
      <c r="A621" t="s">
        <v>603</v>
      </c>
      <c r="B621" t="s">
        <v>604</v>
      </c>
    </row>
    <row r="622" spans="1:2">
      <c r="A622" t="s">
        <v>507</v>
      </c>
      <c r="B622" t="s">
        <v>508</v>
      </c>
    </row>
    <row r="623" spans="1:2">
      <c r="A623" t="s">
        <v>319</v>
      </c>
      <c r="B623" t="s">
        <v>318</v>
      </c>
    </row>
    <row r="624" spans="1:2">
      <c r="A624" t="s">
        <v>7266</v>
      </c>
      <c r="B624" t="s">
        <v>7267</v>
      </c>
    </row>
    <row r="625" spans="1:2">
      <c r="A625" t="s">
        <v>7246</v>
      </c>
      <c r="B625" t="s">
        <v>7247</v>
      </c>
    </row>
    <row r="626" spans="1:2">
      <c r="A626" t="s">
        <v>7186</v>
      </c>
      <c r="B626" t="s">
        <v>7185</v>
      </c>
    </row>
    <row r="627" spans="1:2">
      <c r="A627" t="s">
        <v>7045</v>
      </c>
      <c r="B627" t="s">
        <v>7044</v>
      </c>
    </row>
    <row r="628" spans="1:2">
      <c r="A628" t="s">
        <v>7029</v>
      </c>
      <c r="B628" t="s">
        <v>7028</v>
      </c>
    </row>
    <row r="629" spans="1:2">
      <c r="A629" t="s">
        <v>6974</v>
      </c>
      <c r="B629" t="s">
        <v>6973</v>
      </c>
    </row>
    <row r="630" spans="1:2">
      <c r="A630" t="s">
        <v>6865</v>
      </c>
      <c r="B630" t="s">
        <v>6866</v>
      </c>
    </row>
    <row r="631" spans="1:2">
      <c r="A631" t="s">
        <v>6617</v>
      </c>
      <c r="B631" t="s">
        <v>6616</v>
      </c>
    </row>
    <row r="632" spans="1:2">
      <c r="A632" t="s">
        <v>6437</v>
      </c>
      <c r="B632" t="s">
        <v>6436</v>
      </c>
    </row>
    <row r="633" spans="1:2">
      <c r="A633" t="s">
        <v>5912</v>
      </c>
      <c r="B633" t="s">
        <v>5913</v>
      </c>
    </row>
    <row r="634" spans="1:2">
      <c r="A634" t="s">
        <v>5884</v>
      </c>
      <c r="B634" t="s">
        <v>5885</v>
      </c>
    </row>
    <row r="635" spans="1:2">
      <c r="A635" t="s">
        <v>5859</v>
      </c>
      <c r="B635" t="s">
        <v>5858</v>
      </c>
    </row>
    <row r="636" spans="1:2">
      <c r="A636" t="s">
        <v>5775</v>
      </c>
      <c r="B636" t="s">
        <v>5774</v>
      </c>
    </row>
    <row r="637" spans="1:2">
      <c r="A637" t="s">
        <v>5706</v>
      </c>
      <c r="B637" t="s">
        <v>5705</v>
      </c>
    </row>
    <row r="638" spans="1:2">
      <c r="A638" t="s">
        <v>5669</v>
      </c>
      <c r="B638" t="s">
        <v>5668</v>
      </c>
    </row>
    <row r="639" spans="1:2">
      <c r="A639" t="s">
        <v>5523</v>
      </c>
      <c r="B639" t="s">
        <v>5522</v>
      </c>
    </row>
    <row r="640" spans="1:2">
      <c r="A640" t="s">
        <v>5451</v>
      </c>
      <c r="B640" t="s">
        <v>5450</v>
      </c>
    </row>
    <row r="641" spans="1:2">
      <c r="A641" t="s">
        <v>5162</v>
      </c>
      <c r="B641" t="s">
        <v>5161</v>
      </c>
    </row>
    <row r="642" spans="1:2">
      <c r="A642" t="s">
        <v>5074</v>
      </c>
      <c r="B642" t="s">
        <v>5075</v>
      </c>
    </row>
    <row r="643" spans="1:2">
      <c r="A643" t="s">
        <v>4984</v>
      </c>
      <c r="B643" t="s">
        <v>4985</v>
      </c>
    </row>
    <row r="644" spans="1:2">
      <c r="A644" t="s">
        <v>4896</v>
      </c>
      <c r="B644" t="s">
        <v>4895</v>
      </c>
    </row>
    <row r="645" spans="1:2">
      <c r="A645" t="s">
        <v>4366</v>
      </c>
      <c r="B645" t="s">
        <v>4367</v>
      </c>
    </row>
    <row r="646" spans="1:2">
      <c r="A646" t="s">
        <v>4248</v>
      </c>
      <c r="B646" t="s">
        <v>4247</v>
      </c>
    </row>
    <row r="647" spans="1:2">
      <c r="A647" t="s">
        <v>4112</v>
      </c>
      <c r="B647" t="s">
        <v>4113</v>
      </c>
    </row>
    <row r="648" spans="1:2">
      <c r="A648" t="s">
        <v>3951</v>
      </c>
      <c r="B648" t="s">
        <v>3952</v>
      </c>
    </row>
    <row r="649" spans="1:2">
      <c r="A649" t="s">
        <v>3936</v>
      </c>
      <c r="B649" t="s">
        <v>3935</v>
      </c>
    </row>
    <row r="650" spans="1:2">
      <c r="A650" t="s">
        <v>3901</v>
      </c>
      <c r="B650" t="s">
        <v>3900</v>
      </c>
    </row>
    <row r="651" spans="1:2">
      <c r="A651" t="s">
        <v>3858</v>
      </c>
      <c r="B651" t="s">
        <v>3859</v>
      </c>
    </row>
    <row r="652" spans="1:2">
      <c r="A652" t="s">
        <v>3819</v>
      </c>
      <c r="B652" t="s">
        <v>3818</v>
      </c>
    </row>
    <row r="653" spans="1:2">
      <c r="A653" t="s">
        <v>3164</v>
      </c>
      <c r="B653" t="s">
        <v>3163</v>
      </c>
    </row>
    <row r="654" spans="1:2">
      <c r="A654" t="s">
        <v>3158</v>
      </c>
      <c r="B654" t="s">
        <v>3157</v>
      </c>
    </row>
    <row r="655" spans="1:2">
      <c r="A655" t="s">
        <v>2972</v>
      </c>
      <c r="B655" t="s">
        <v>2971</v>
      </c>
    </row>
    <row r="656" spans="1:2">
      <c r="A656" t="s">
        <v>2962</v>
      </c>
      <c r="B656" t="s">
        <v>2961</v>
      </c>
    </row>
    <row r="657" spans="1:2">
      <c r="A657" t="s">
        <v>2694</v>
      </c>
      <c r="B657" t="s">
        <v>2693</v>
      </c>
    </row>
    <row r="658" spans="1:2">
      <c r="A658" t="s">
        <v>2685</v>
      </c>
      <c r="B658" t="s">
        <v>2684</v>
      </c>
    </row>
    <row r="659" spans="1:2">
      <c r="A659" t="s">
        <v>2618</v>
      </c>
      <c r="B659" t="s">
        <v>2617</v>
      </c>
    </row>
    <row r="660" spans="1:2">
      <c r="A660" t="s">
        <v>2336</v>
      </c>
      <c r="B660" t="s">
        <v>2337</v>
      </c>
    </row>
    <row r="661" spans="1:2">
      <c r="A661" t="s">
        <v>2307</v>
      </c>
      <c r="B661" t="s">
        <v>2306</v>
      </c>
    </row>
    <row r="662" spans="1:2">
      <c r="A662" t="s">
        <v>2176</v>
      </c>
      <c r="B662" t="s">
        <v>2175</v>
      </c>
    </row>
    <row r="663" spans="1:2">
      <c r="A663" t="s">
        <v>1949</v>
      </c>
      <c r="B663" t="s">
        <v>1950</v>
      </c>
    </row>
    <row r="664" spans="1:2">
      <c r="A664" t="s">
        <v>1880</v>
      </c>
      <c r="B664" t="s">
        <v>1879</v>
      </c>
    </row>
    <row r="665" spans="1:2">
      <c r="A665" t="s">
        <v>1602</v>
      </c>
      <c r="B665" t="s">
        <v>1601</v>
      </c>
    </row>
    <row r="666" spans="1:2">
      <c r="A666" t="s">
        <v>1592</v>
      </c>
      <c r="B666" t="s">
        <v>1593</v>
      </c>
    </row>
    <row r="667" spans="1:2">
      <c r="A667" t="s">
        <v>1414</v>
      </c>
      <c r="B667" t="s">
        <v>1413</v>
      </c>
    </row>
    <row r="668" spans="1:2">
      <c r="A668" t="s">
        <v>1303</v>
      </c>
      <c r="B668" t="s">
        <v>1302</v>
      </c>
    </row>
    <row r="669" spans="1:2">
      <c r="A669" t="s">
        <v>1255</v>
      </c>
      <c r="B669" t="s">
        <v>1254</v>
      </c>
    </row>
    <row r="670" spans="1:2">
      <c r="A670" t="s">
        <v>1068</v>
      </c>
      <c r="B670" t="s">
        <v>1067</v>
      </c>
    </row>
    <row r="671" spans="1:2">
      <c r="A671" t="s">
        <v>991</v>
      </c>
      <c r="B671" t="s">
        <v>990</v>
      </c>
    </row>
    <row r="672" spans="1:2">
      <c r="A672" t="s">
        <v>847</v>
      </c>
      <c r="B672" t="s">
        <v>846</v>
      </c>
    </row>
    <row r="673" spans="1:2">
      <c r="A673" t="s">
        <v>764</v>
      </c>
      <c r="B673" t="s">
        <v>763</v>
      </c>
    </row>
    <row r="674" spans="1:2">
      <c r="A674" t="s">
        <v>740</v>
      </c>
      <c r="B674" t="s">
        <v>739</v>
      </c>
    </row>
    <row r="675" spans="1:2">
      <c r="A675" t="s">
        <v>721</v>
      </c>
      <c r="B675" t="s">
        <v>720</v>
      </c>
    </row>
    <row r="676" spans="1:2">
      <c r="A676" t="s">
        <v>643</v>
      </c>
      <c r="B676" t="s">
        <v>642</v>
      </c>
    </row>
    <row r="677" spans="1:2">
      <c r="A677" t="s">
        <v>538</v>
      </c>
      <c r="B677" t="s">
        <v>539</v>
      </c>
    </row>
    <row r="678" spans="1:2">
      <c r="A678" t="s">
        <v>358</v>
      </c>
      <c r="B678" t="s">
        <v>357</v>
      </c>
    </row>
    <row r="679" spans="1:2">
      <c r="A679" t="s">
        <v>7311</v>
      </c>
      <c r="B679" t="s">
        <v>7310</v>
      </c>
    </row>
    <row r="680" spans="1:2">
      <c r="A680" t="s">
        <v>7243</v>
      </c>
      <c r="B680" t="s">
        <v>7244</v>
      </c>
    </row>
    <row r="681" spans="1:2">
      <c r="A681" t="s">
        <v>7225</v>
      </c>
      <c r="B681" t="s">
        <v>7224</v>
      </c>
    </row>
    <row r="682" spans="1:2">
      <c r="A682" t="s">
        <v>7080</v>
      </c>
      <c r="B682" t="s">
        <v>7079</v>
      </c>
    </row>
    <row r="683" spans="1:2">
      <c r="A683" t="s">
        <v>6787</v>
      </c>
      <c r="B683" t="s">
        <v>6786</v>
      </c>
    </row>
    <row r="684" spans="1:2">
      <c r="A684" t="s">
        <v>6688</v>
      </c>
      <c r="B684" t="s">
        <v>6687</v>
      </c>
    </row>
    <row r="685" spans="1:2">
      <c r="A685" t="s">
        <v>6391</v>
      </c>
      <c r="B685" t="s">
        <v>6392</v>
      </c>
    </row>
    <row r="686" spans="1:2">
      <c r="A686" t="s">
        <v>6255</v>
      </c>
      <c r="B686" t="s">
        <v>6254</v>
      </c>
    </row>
    <row r="687" spans="1:2">
      <c r="A687" t="s">
        <v>6206</v>
      </c>
      <c r="B687" t="s">
        <v>6205</v>
      </c>
    </row>
    <row r="688" spans="1:2">
      <c r="A688" t="s">
        <v>5915</v>
      </c>
      <c r="B688" t="s">
        <v>5914</v>
      </c>
    </row>
    <row r="689" spans="1:2">
      <c r="A689" t="s">
        <v>5882</v>
      </c>
      <c r="B689" t="s">
        <v>5881</v>
      </c>
    </row>
    <row r="690" spans="1:2">
      <c r="A690" t="s">
        <v>5834</v>
      </c>
      <c r="B690" t="s">
        <v>5833</v>
      </c>
    </row>
    <row r="691" spans="1:2">
      <c r="A691" t="s">
        <v>5664</v>
      </c>
      <c r="B691" t="s">
        <v>5663</v>
      </c>
    </row>
    <row r="692" spans="1:2">
      <c r="A692" t="s">
        <v>5537</v>
      </c>
      <c r="B692" t="s">
        <v>5536</v>
      </c>
    </row>
    <row r="693" spans="1:2">
      <c r="A693" t="s">
        <v>5457</v>
      </c>
      <c r="B693" t="s">
        <v>5456</v>
      </c>
    </row>
    <row r="694" spans="1:2">
      <c r="A694" t="s">
        <v>5445</v>
      </c>
      <c r="B694" t="s">
        <v>5444</v>
      </c>
    </row>
    <row r="695" spans="1:2">
      <c r="A695" t="s">
        <v>5254</v>
      </c>
      <c r="B695" t="s">
        <v>5255</v>
      </c>
    </row>
    <row r="696" spans="1:2">
      <c r="A696" t="s">
        <v>5195</v>
      </c>
      <c r="B696" t="s">
        <v>5196</v>
      </c>
    </row>
    <row r="697" spans="1:2">
      <c r="A697" t="s">
        <v>5113</v>
      </c>
      <c r="B697" t="s">
        <v>5112</v>
      </c>
    </row>
    <row r="698" spans="1:2">
      <c r="A698" t="s">
        <v>4891</v>
      </c>
      <c r="B698" t="s">
        <v>4890</v>
      </c>
    </row>
    <row r="699" spans="1:2">
      <c r="A699" t="s">
        <v>4850</v>
      </c>
      <c r="B699" t="s">
        <v>4849</v>
      </c>
    </row>
    <row r="700" spans="1:2">
      <c r="A700" t="s">
        <v>4642</v>
      </c>
      <c r="B700" t="s">
        <v>4641</v>
      </c>
    </row>
    <row r="701" spans="1:2">
      <c r="A701" t="s">
        <v>4221</v>
      </c>
      <c r="B701" t="s">
        <v>4220</v>
      </c>
    </row>
    <row r="702" spans="1:2">
      <c r="A702" t="s">
        <v>4200</v>
      </c>
      <c r="B702" t="s">
        <v>4201</v>
      </c>
    </row>
    <row r="703" spans="1:2">
      <c r="A703" t="s">
        <v>4084</v>
      </c>
      <c r="B703" t="s">
        <v>4085</v>
      </c>
    </row>
    <row r="704" spans="1:2">
      <c r="A704" t="s">
        <v>3963</v>
      </c>
      <c r="B704" t="s">
        <v>3962</v>
      </c>
    </row>
    <row r="705" spans="1:2">
      <c r="A705" t="s">
        <v>3915</v>
      </c>
      <c r="B705" t="s">
        <v>3916</v>
      </c>
    </row>
    <row r="706" spans="1:2">
      <c r="A706" t="s">
        <v>3894</v>
      </c>
      <c r="B706" t="s">
        <v>3893</v>
      </c>
    </row>
    <row r="707" spans="1:2">
      <c r="A707" t="s">
        <v>3874</v>
      </c>
      <c r="B707" t="s">
        <v>3873</v>
      </c>
    </row>
    <row r="708" spans="1:2">
      <c r="A708" t="s">
        <v>3744</v>
      </c>
      <c r="B708" t="s">
        <v>3745</v>
      </c>
    </row>
    <row r="709" spans="1:2">
      <c r="A709" t="s">
        <v>3700</v>
      </c>
      <c r="B709" t="s">
        <v>3699</v>
      </c>
    </row>
    <row r="710" spans="1:2">
      <c r="A710" t="s">
        <v>3698</v>
      </c>
      <c r="B710" t="s">
        <v>3697</v>
      </c>
    </row>
    <row r="711" spans="1:2">
      <c r="A711" t="s">
        <v>3676</v>
      </c>
      <c r="B711" t="s">
        <v>3675</v>
      </c>
    </row>
    <row r="712" spans="1:2">
      <c r="A712" t="s">
        <v>3496</v>
      </c>
      <c r="B712" t="s">
        <v>3497</v>
      </c>
    </row>
    <row r="713" spans="1:2">
      <c r="A713" t="s">
        <v>3400</v>
      </c>
      <c r="B713" t="s">
        <v>3399</v>
      </c>
    </row>
    <row r="714" spans="1:2">
      <c r="A714" t="s">
        <v>3198</v>
      </c>
      <c r="B714" t="s">
        <v>3197</v>
      </c>
    </row>
    <row r="715" spans="1:2">
      <c r="A715" t="s">
        <v>3142</v>
      </c>
      <c r="B715" t="s">
        <v>3143</v>
      </c>
    </row>
    <row r="716" spans="1:2">
      <c r="A716" t="s">
        <v>3108</v>
      </c>
      <c r="B716" t="s">
        <v>3107</v>
      </c>
    </row>
    <row r="717" spans="1:2">
      <c r="A717" t="s">
        <v>3074</v>
      </c>
      <c r="B717" t="s">
        <v>3073</v>
      </c>
    </row>
    <row r="718" spans="1:2">
      <c r="A718" t="s">
        <v>2713</v>
      </c>
      <c r="B718" t="s">
        <v>2712</v>
      </c>
    </row>
    <row r="719" spans="1:2">
      <c r="A719" t="s">
        <v>2696</v>
      </c>
      <c r="B719" t="s">
        <v>2695</v>
      </c>
    </row>
    <row r="720" spans="1:2">
      <c r="A720" t="s">
        <v>2503</v>
      </c>
      <c r="B720" t="s">
        <v>2502</v>
      </c>
    </row>
    <row r="721" spans="1:2">
      <c r="A721" t="s">
        <v>2437</v>
      </c>
      <c r="B721" t="s">
        <v>2436</v>
      </c>
    </row>
    <row r="722" spans="1:2">
      <c r="A722" t="s">
        <v>2404</v>
      </c>
      <c r="B722" t="s">
        <v>2403</v>
      </c>
    </row>
    <row r="723" spans="1:2">
      <c r="A723" t="s">
        <v>2401</v>
      </c>
      <c r="B723" t="s">
        <v>2402</v>
      </c>
    </row>
    <row r="724" spans="1:2">
      <c r="A724" t="s">
        <v>2300</v>
      </c>
      <c r="B724" t="s">
        <v>2299</v>
      </c>
    </row>
    <row r="725" spans="1:2">
      <c r="A725" t="s">
        <v>2280</v>
      </c>
      <c r="B725" t="s">
        <v>2279</v>
      </c>
    </row>
    <row r="726" spans="1:2">
      <c r="A726" t="s">
        <v>2255</v>
      </c>
      <c r="B726" t="s">
        <v>2256</v>
      </c>
    </row>
    <row r="727" spans="1:2">
      <c r="A727" t="s">
        <v>2131</v>
      </c>
      <c r="B727" t="s">
        <v>2130</v>
      </c>
    </row>
    <row r="728" spans="1:2">
      <c r="A728" t="s">
        <v>2104</v>
      </c>
      <c r="B728" t="s">
        <v>2105</v>
      </c>
    </row>
    <row r="729" spans="1:2">
      <c r="A729" t="s">
        <v>2058</v>
      </c>
      <c r="B729" t="s">
        <v>2057</v>
      </c>
    </row>
    <row r="730" spans="1:2">
      <c r="A730" t="s">
        <v>2008</v>
      </c>
      <c r="B730" t="s">
        <v>2007</v>
      </c>
    </row>
    <row r="731" spans="1:2">
      <c r="A731" t="s">
        <v>1998</v>
      </c>
      <c r="B731" t="s">
        <v>1997</v>
      </c>
    </row>
    <row r="732" spans="1:2">
      <c r="A732" t="s">
        <v>1837</v>
      </c>
      <c r="B732" t="s">
        <v>1836</v>
      </c>
    </row>
    <row r="733" spans="1:2">
      <c r="A733" t="s">
        <v>1612</v>
      </c>
      <c r="B733" t="s">
        <v>1611</v>
      </c>
    </row>
    <row r="734" spans="1:2">
      <c r="A734" t="s">
        <v>1240</v>
      </c>
      <c r="B734" t="s">
        <v>1239</v>
      </c>
    </row>
    <row r="735" spans="1:2">
      <c r="A735" t="s">
        <v>1061</v>
      </c>
      <c r="B735" t="s">
        <v>1060</v>
      </c>
    </row>
    <row r="736" spans="1:2">
      <c r="A736" t="s">
        <v>1055</v>
      </c>
      <c r="B736" t="s">
        <v>1056</v>
      </c>
    </row>
    <row r="737" spans="1:2">
      <c r="A737" t="s">
        <v>1043</v>
      </c>
      <c r="B737" t="s">
        <v>1044</v>
      </c>
    </row>
    <row r="738" spans="1:2">
      <c r="A738" t="s">
        <v>921</v>
      </c>
      <c r="B738" t="s">
        <v>920</v>
      </c>
    </row>
    <row r="739" spans="1:2">
      <c r="A739" t="s">
        <v>917</v>
      </c>
      <c r="B739" t="s">
        <v>916</v>
      </c>
    </row>
    <row r="740" spans="1:2">
      <c r="A740" t="s">
        <v>717</v>
      </c>
      <c r="B740" t="s">
        <v>716</v>
      </c>
    </row>
    <row r="741" spans="1:2">
      <c r="A741" t="s">
        <v>621</v>
      </c>
      <c r="B741" t="s">
        <v>620</v>
      </c>
    </row>
    <row r="742" spans="1:2">
      <c r="A742" t="s">
        <v>491</v>
      </c>
      <c r="B742" t="s">
        <v>490</v>
      </c>
    </row>
    <row r="743" spans="1:2">
      <c r="A743" t="s">
        <v>485</v>
      </c>
      <c r="B743" t="s">
        <v>484</v>
      </c>
    </row>
    <row r="744" spans="1:2">
      <c r="A744" t="s">
        <v>460</v>
      </c>
      <c r="B744" t="s">
        <v>459</v>
      </c>
    </row>
    <row r="745" spans="1:2">
      <c r="A745" t="s">
        <v>356</v>
      </c>
      <c r="B745" t="s">
        <v>355</v>
      </c>
    </row>
    <row r="746" spans="1:2">
      <c r="A746" t="s">
        <v>7328</v>
      </c>
      <c r="B746" t="s">
        <v>7327</v>
      </c>
    </row>
    <row r="747" spans="1:2">
      <c r="A747" t="s">
        <v>6472</v>
      </c>
      <c r="B747" t="s">
        <v>6471</v>
      </c>
    </row>
    <row r="748" spans="1:2">
      <c r="A748" t="s">
        <v>6451</v>
      </c>
      <c r="B748" t="s">
        <v>6452</v>
      </c>
    </row>
    <row r="749" spans="1:2">
      <c r="A749" t="s">
        <v>4969</v>
      </c>
      <c r="B749" t="s">
        <v>4968</v>
      </c>
    </row>
    <row r="750" spans="1:2">
      <c r="A750" t="s">
        <v>4388</v>
      </c>
      <c r="B750" t="s">
        <v>4387</v>
      </c>
    </row>
    <row r="751" spans="1:2">
      <c r="A751" t="s">
        <v>4305</v>
      </c>
      <c r="B751" t="s">
        <v>4306</v>
      </c>
    </row>
    <row r="752" spans="1:2">
      <c r="A752" t="s">
        <v>4024</v>
      </c>
      <c r="B752" t="s">
        <v>4025</v>
      </c>
    </row>
    <row r="753" spans="1:2">
      <c r="A753" t="s">
        <v>3871</v>
      </c>
      <c r="B753" t="s">
        <v>3872</v>
      </c>
    </row>
    <row r="754" spans="1:2">
      <c r="A754" t="s">
        <v>3205</v>
      </c>
      <c r="B754" t="s">
        <v>3204</v>
      </c>
    </row>
    <row r="755" spans="1:2">
      <c r="A755" t="s">
        <v>2893</v>
      </c>
      <c r="B755" t="s">
        <v>2892</v>
      </c>
    </row>
    <row r="756" spans="1:2">
      <c r="A756" t="s">
        <v>1191</v>
      </c>
      <c r="B756" t="s">
        <v>1192</v>
      </c>
    </row>
    <row r="757" spans="1:2">
      <c r="A757" t="s">
        <v>808</v>
      </c>
      <c r="B757" t="s">
        <v>809</v>
      </c>
    </row>
    <row r="758" spans="1:2">
      <c r="A758" t="s">
        <v>571</v>
      </c>
      <c r="B758" t="s">
        <v>572</v>
      </c>
    </row>
    <row r="759" spans="1:2">
      <c r="A759" t="s">
        <v>310</v>
      </c>
      <c r="B759" t="s">
        <v>309</v>
      </c>
    </row>
    <row r="760" spans="1:2">
      <c r="A760" t="s">
        <v>7342</v>
      </c>
      <c r="B760" t="s">
        <v>7341</v>
      </c>
    </row>
    <row r="761" spans="1:2">
      <c r="A761" t="s">
        <v>7101</v>
      </c>
      <c r="B761" t="s">
        <v>7102</v>
      </c>
    </row>
    <row r="762" spans="1:2">
      <c r="A762" t="s">
        <v>6523</v>
      </c>
      <c r="B762" t="s">
        <v>6522</v>
      </c>
    </row>
    <row r="763" spans="1:2">
      <c r="A763" t="s">
        <v>6485</v>
      </c>
      <c r="B763" t="s">
        <v>6484</v>
      </c>
    </row>
    <row r="764" spans="1:2">
      <c r="A764" t="s">
        <v>5955</v>
      </c>
      <c r="B764" t="s">
        <v>5954</v>
      </c>
    </row>
    <row r="765" spans="1:2">
      <c r="A765" t="s">
        <v>5793</v>
      </c>
      <c r="B765" t="s">
        <v>5792</v>
      </c>
    </row>
    <row r="766" spans="1:2">
      <c r="A766" t="s">
        <v>5751</v>
      </c>
      <c r="B766" t="s">
        <v>5750</v>
      </c>
    </row>
    <row r="767" spans="1:2">
      <c r="A767" t="s">
        <v>5673</v>
      </c>
      <c r="B767" t="s">
        <v>5674</v>
      </c>
    </row>
    <row r="768" spans="1:2">
      <c r="A768" t="s">
        <v>5662</v>
      </c>
      <c r="B768" t="s">
        <v>5661</v>
      </c>
    </row>
    <row r="769" spans="1:2">
      <c r="A769" t="s">
        <v>5612</v>
      </c>
      <c r="B769" t="s">
        <v>5613</v>
      </c>
    </row>
    <row r="770" spans="1:2">
      <c r="A770" t="s">
        <v>5603</v>
      </c>
      <c r="B770" t="s">
        <v>5604</v>
      </c>
    </row>
    <row r="771" spans="1:2">
      <c r="A771" t="s">
        <v>5030</v>
      </c>
      <c r="B771" t="s">
        <v>5029</v>
      </c>
    </row>
    <row r="772" spans="1:2">
      <c r="A772" t="s">
        <v>5002</v>
      </c>
      <c r="B772" t="s">
        <v>5001</v>
      </c>
    </row>
    <row r="773" spans="1:2">
      <c r="A773" t="s">
        <v>4833</v>
      </c>
      <c r="B773" t="s">
        <v>4832</v>
      </c>
    </row>
    <row r="774" spans="1:2">
      <c r="A774" t="s">
        <v>4828</v>
      </c>
      <c r="B774" t="s">
        <v>4827</v>
      </c>
    </row>
    <row r="775" spans="1:2">
      <c r="A775" t="s">
        <v>4809</v>
      </c>
      <c r="B775" t="s">
        <v>4810</v>
      </c>
    </row>
    <row r="776" spans="1:2">
      <c r="A776" t="s">
        <v>4257</v>
      </c>
      <c r="B776" t="s">
        <v>4256</v>
      </c>
    </row>
    <row r="777" spans="1:2">
      <c r="A777" t="s">
        <v>4225</v>
      </c>
      <c r="B777" t="s">
        <v>4224</v>
      </c>
    </row>
    <row r="778" spans="1:2">
      <c r="A778" t="s">
        <v>4193</v>
      </c>
      <c r="B778" t="s">
        <v>4192</v>
      </c>
    </row>
    <row r="779" spans="1:2">
      <c r="A779" t="s">
        <v>4136</v>
      </c>
      <c r="B779" t="s">
        <v>4135</v>
      </c>
    </row>
    <row r="780" spans="1:2">
      <c r="A780" t="s">
        <v>4118</v>
      </c>
      <c r="B780" t="s">
        <v>4117</v>
      </c>
    </row>
    <row r="781" spans="1:2">
      <c r="A781" t="s">
        <v>4092</v>
      </c>
      <c r="B781" t="s">
        <v>4091</v>
      </c>
    </row>
    <row r="782" spans="1:2">
      <c r="A782" t="s">
        <v>3878</v>
      </c>
      <c r="B782" t="s">
        <v>3877</v>
      </c>
    </row>
    <row r="783" spans="1:2">
      <c r="A783" t="s">
        <v>3571</v>
      </c>
      <c r="B783" t="s">
        <v>3570</v>
      </c>
    </row>
    <row r="784" spans="1:2">
      <c r="A784" t="s">
        <v>3453</v>
      </c>
      <c r="B784" t="s">
        <v>3452</v>
      </c>
    </row>
    <row r="785" spans="1:2">
      <c r="A785" t="s">
        <v>3382</v>
      </c>
      <c r="B785" t="s">
        <v>3381</v>
      </c>
    </row>
    <row r="786" spans="1:2">
      <c r="A786" t="s">
        <v>3153</v>
      </c>
      <c r="B786" t="s">
        <v>3152</v>
      </c>
    </row>
    <row r="787" spans="1:2">
      <c r="A787" t="s">
        <v>2905</v>
      </c>
      <c r="B787" t="s">
        <v>2906</v>
      </c>
    </row>
    <row r="788" spans="1:2">
      <c r="A788" t="s">
        <v>2824</v>
      </c>
      <c r="B788" t="s">
        <v>2823</v>
      </c>
    </row>
    <row r="789" spans="1:2">
      <c r="A789" t="s">
        <v>2814</v>
      </c>
      <c r="B789" t="s">
        <v>2815</v>
      </c>
    </row>
    <row r="790" spans="1:2">
      <c r="A790" t="s">
        <v>2800</v>
      </c>
      <c r="B790" t="s">
        <v>2801</v>
      </c>
    </row>
    <row r="791" spans="1:2">
      <c r="A791" t="s">
        <v>2751</v>
      </c>
      <c r="B791" t="s">
        <v>2752</v>
      </c>
    </row>
    <row r="792" spans="1:2">
      <c r="A792" t="s">
        <v>2736</v>
      </c>
      <c r="B792" t="s">
        <v>2735</v>
      </c>
    </row>
    <row r="793" spans="1:2">
      <c r="A793" t="s">
        <v>2668</v>
      </c>
      <c r="B793" t="s">
        <v>2667</v>
      </c>
    </row>
    <row r="794" spans="1:2">
      <c r="A794" t="s">
        <v>2626</v>
      </c>
      <c r="B794" t="s">
        <v>2625</v>
      </c>
    </row>
    <row r="795" spans="1:2">
      <c r="A795" t="s">
        <v>2573</v>
      </c>
      <c r="B795" t="s">
        <v>2572</v>
      </c>
    </row>
    <row r="796" spans="1:2">
      <c r="A796" t="s">
        <v>2501</v>
      </c>
      <c r="B796" t="s">
        <v>2500</v>
      </c>
    </row>
    <row r="797" spans="1:2">
      <c r="A797" t="s">
        <v>2455</v>
      </c>
      <c r="B797" t="s">
        <v>2454</v>
      </c>
    </row>
    <row r="798" spans="1:2">
      <c r="A798" t="s">
        <v>2425</v>
      </c>
      <c r="B798" t="s">
        <v>2426</v>
      </c>
    </row>
    <row r="799" spans="1:2">
      <c r="A799" t="s">
        <v>2159</v>
      </c>
      <c r="B799" t="s">
        <v>2158</v>
      </c>
    </row>
    <row r="800" spans="1:2">
      <c r="A800" t="s">
        <v>2140</v>
      </c>
      <c r="B800" t="s">
        <v>2139</v>
      </c>
    </row>
    <row r="801" spans="1:2">
      <c r="A801" t="s">
        <v>1833</v>
      </c>
      <c r="B801" t="s">
        <v>1832</v>
      </c>
    </row>
    <row r="802" spans="1:2">
      <c r="A802" t="s">
        <v>1809</v>
      </c>
      <c r="B802" t="s">
        <v>1808</v>
      </c>
    </row>
    <row r="803" spans="1:2">
      <c r="A803" t="s">
        <v>1795</v>
      </c>
      <c r="B803" t="s">
        <v>1794</v>
      </c>
    </row>
    <row r="804" spans="1:2">
      <c r="A804" t="s">
        <v>1723</v>
      </c>
      <c r="B804" t="s">
        <v>1724</v>
      </c>
    </row>
    <row r="805" spans="1:2">
      <c r="A805" t="s">
        <v>1692</v>
      </c>
      <c r="B805" t="s">
        <v>1691</v>
      </c>
    </row>
    <row r="806" spans="1:2">
      <c r="A806" t="s">
        <v>1399</v>
      </c>
      <c r="B806" t="s">
        <v>1398</v>
      </c>
    </row>
    <row r="807" spans="1:2">
      <c r="A807" t="s">
        <v>1013</v>
      </c>
      <c r="B807" t="s">
        <v>1012</v>
      </c>
    </row>
    <row r="808" spans="1:2">
      <c r="A808" t="s">
        <v>983</v>
      </c>
      <c r="B808" t="s">
        <v>982</v>
      </c>
    </row>
    <row r="809" spans="1:2">
      <c r="A809" t="s">
        <v>938</v>
      </c>
      <c r="B809" t="s">
        <v>939</v>
      </c>
    </row>
    <row r="810" spans="1:2">
      <c r="A810" t="s">
        <v>872</v>
      </c>
      <c r="B810" t="s">
        <v>871</v>
      </c>
    </row>
    <row r="811" spans="1:2">
      <c r="A811" t="s">
        <v>749</v>
      </c>
      <c r="B811" t="s">
        <v>750</v>
      </c>
    </row>
    <row r="812" spans="1:2">
      <c r="A812" t="s">
        <v>7249</v>
      </c>
      <c r="B812" t="s">
        <v>7248</v>
      </c>
    </row>
    <row r="813" spans="1:2">
      <c r="A813" t="s">
        <v>6954</v>
      </c>
      <c r="B813" t="s">
        <v>6953</v>
      </c>
    </row>
    <row r="814" spans="1:2">
      <c r="A814" t="s">
        <v>6893</v>
      </c>
      <c r="B814" t="s">
        <v>6892</v>
      </c>
    </row>
    <row r="815" spans="1:2">
      <c r="A815" t="s">
        <v>6700</v>
      </c>
      <c r="B815" t="s">
        <v>6701</v>
      </c>
    </row>
    <row r="816" spans="1:2">
      <c r="A816" t="s">
        <v>6632</v>
      </c>
      <c r="B816" t="s">
        <v>6631</v>
      </c>
    </row>
    <row r="817" spans="1:2">
      <c r="A817" t="s">
        <v>6092</v>
      </c>
      <c r="B817" t="s">
        <v>6091</v>
      </c>
    </row>
    <row r="818" spans="1:2">
      <c r="A818" t="s">
        <v>5950</v>
      </c>
      <c r="B818" t="s">
        <v>5949</v>
      </c>
    </row>
    <row r="819" spans="1:2">
      <c r="A819" t="s">
        <v>5686</v>
      </c>
      <c r="B819" t="s">
        <v>5685</v>
      </c>
    </row>
    <row r="820" spans="1:2">
      <c r="A820" t="s">
        <v>5473</v>
      </c>
      <c r="B820" t="s">
        <v>5472</v>
      </c>
    </row>
    <row r="821" spans="1:2">
      <c r="A821" t="s">
        <v>5139</v>
      </c>
      <c r="B821" t="s">
        <v>5138</v>
      </c>
    </row>
    <row r="822" spans="1:2">
      <c r="A822" t="s">
        <v>4993</v>
      </c>
      <c r="B822" t="s">
        <v>4992</v>
      </c>
    </row>
    <row r="823" spans="1:2">
      <c r="A823" t="s">
        <v>4605</v>
      </c>
      <c r="B823" t="s">
        <v>4604</v>
      </c>
    </row>
    <row r="824" spans="1:2">
      <c r="A824" t="s">
        <v>4492</v>
      </c>
      <c r="B824" t="s">
        <v>4493</v>
      </c>
    </row>
    <row r="825" spans="1:2">
      <c r="A825" t="s">
        <v>4272</v>
      </c>
      <c r="B825" t="s">
        <v>4273</v>
      </c>
    </row>
    <row r="826" spans="1:2">
      <c r="A826" t="s">
        <v>4169</v>
      </c>
      <c r="B826" t="s">
        <v>4168</v>
      </c>
    </row>
    <row r="827" spans="1:2">
      <c r="A827" t="s">
        <v>4098</v>
      </c>
      <c r="B827" t="s">
        <v>4097</v>
      </c>
    </row>
    <row r="828" spans="1:2">
      <c r="A828" t="s">
        <v>3884</v>
      </c>
      <c r="B828" t="s">
        <v>3883</v>
      </c>
    </row>
    <row r="829" spans="1:2">
      <c r="A829" t="s">
        <v>3680</v>
      </c>
      <c r="B829" t="s">
        <v>3681</v>
      </c>
    </row>
    <row r="830" spans="1:2">
      <c r="A830" t="s">
        <v>3618</v>
      </c>
      <c r="B830" t="s">
        <v>3619</v>
      </c>
    </row>
    <row r="831" spans="1:2">
      <c r="A831" t="s">
        <v>3384</v>
      </c>
      <c r="B831" t="s">
        <v>3383</v>
      </c>
    </row>
    <row r="832" spans="1:2">
      <c r="A832" t="s">
        <v>3269</v>
      </c>
      <c r="B832" t="s">
        <v>3268</v>
      </c>
    </row>
    <row r="833" spans="1:2">
      <c r="A833" t="s">
        <v>3222</v>
      </c>
      <c r="B833" t="s">
        <v>3221</v>
      </c>
    </row>
    <row r="834" spans="1:2">
      <c r="A834" t="s">
        <v>3019</v>
      </c>
      <c r="B834" t="s">
        <v>3018</v>
      </c>
    </row>
    <row r="835" spans="1:2">
      <c r="A835" t="s">
        <v>2908</v>
      </c>
      <c r="B835" t="s">
        <v>2909</v>
      </c>
    </row>
    <row r="836" spans="1:2">
      <c r="A836" t="s">
        <v>2488</v>
      </c>
      <c r="B836" t="s">
        <v>2489</v>
      </c>
    </row>
    <row r="837" spans="1:2">
      <c r="A837" t="s">
        <v>2485</v>
      </c>
      <c r="B837" t="s">
        <v>2486</v>
      </c>
    </row>
    <row r="838" spans="1:2">
      <c r="A838" t="s">
        <v>2406</v>
      </c>
      <c r="B838" t="s">
        <v>2405</v>
      </c>
    </row>
    <row r="839" spans="1:2">
      <c r="A839" t="s">
        <v>2366</v>
      </c>
      <c r="B839" t="s">
        <v>2365</v>
      </c>
    </row>
    <row r="840" spans="1:2">
      <c r="A840" t="s">
        <v>2360</v>
      </c>
      <c r="B840" t="s">
        <v>2359</v>
      </c>
    </row>
    <row r="841" spans="1:2">
      <c r="A841" t="s">
        <v>2099</v>
      </c>
      <c r="B841" t="s">
        <v>2100</v>
      </c>
    </row>
    <row r="842" spans="1:2">
      <c r="A842" t="s">
        <v>2046</v>
      </c>
      <c r="B842" t="s">
        <v>2045</v>
      </c>
    </row>
    <row r="843" spans="1:2">
      <c r="A843" t="s">
        <v>1974</v>
      </c>
      <c r="B843" t="s">
        <v>1973</v>
      </c>
    </row>
    <row r="844" spans="1:2">
      <c r="A844" t="s">
        <v>1939</v>
      </c>
      <c r="B844" t="s">
        <v>1938</v>
      </c>
    </row>
    <row r="845" spans="1:2">
      <c r="A845" t="s">
        <v>1848</v>
      </c>
      <c r="B845" t="s">
        <v>1849</v>
      </c>
    </row>
    <row r="846" spans="1:2">
      <c r="A846" t="s">
        <v>1822</v>
      </c>
      <c r="B846" t="s">
        <v>1821</v>
      </c>
    </row>
    <row r="847" spans="1:2">
      <c r="A847" t="s">
        <v>1763</v>
      </c>
      <c r="B847" t="s">
        <v>1762</v>
      </c>
    </row>
    <row r="848" spans="1:2">
      <c r="A848" t="s">
        <v>1758</v>
      </c>
      <c r="B848" t="s">
        <v>1757</v>
      </c>
    </row>
    <row r="849" spans="1:2">
      <c r="A849" t="s">
        <v>1742</v>
      </c>
      <c r="B849" t="s">
        <v>1741</v>
      </c>
    </row>
    <row r="850" spans="1:2">
      <c r="A850" t="s">
        <v>1728</v>
      </c>
      <c r="B850" t="s">
        <v>1727</v>
      </c>
    </row>
    <row r="851" spans="1:2">
      <c r="A851" t="s">
        <v>1720</v>
      </c>
      <c r="B851" t="s">
        <v>1721</v>
      </c>
    </row>
    <row r="852" spans="1:2">
      <c r="A852" t="s">
        <v>1703</v>
      </c>
      <c r="B852" t="s">
        <v>1704</v>
      </c>
    </row>
    <row r="853" spans="1:2">
      <c r="A853" t="s">
        <v>1621</v>
      </c>
      <c r="B853" t="s">
        <v>1620</v>
      </c>
    </row>
    <row r="854" spans="1:2">
      <c r="A854" t="s">
        <v>1597</v>
      </c>
      <c r="B854" t="s">
        <v>1598</v>
      </c>
    </row>
    <row r="855" spans="1:2">
      <c r="A855" t="s">
        <v>1520</v>
      </c>
      <c r="B855" t="s">
        <v>1519</v>
      </c>
    </row>
    <row r="856" spans="1:2">
      <c r="A856" t="s">
        <v>1497</v>
      </c>
      <c r="B856" t="s">
        <v>1496</v>
      </c>
    </row>
    <row r="857" spans="1:2">
      <c r="A857" t="s">
        <v>1475</v>
      </c>
      <c r="B857" t="s">
        <v>1474</v>
      </c>
    </row>
    <row r="858" spans="1:2">
      <c r="A858" t="s">
        <v>1435</v>
      </c>
      <c r="B858" t="s">
        <v>1434</v>
      </c>
    </row>
    <row r="859" spans="1:2">
      <c r="A859" t="s">
        <v>1396</v>
      </c>
      <c r="B859" t="s">
        <v>1397</v>
      </c>
    </row>
    <row r="860" spans="1:2">
      <c r="A860" t="s">
        <v>1264</v>
      </c>
      <c r="B860" t="s">
        <v>1263</v>
      </c>
    </row>
    <row r="861" spans="1:2">
      <c r="A861" t="s">
        <v>1088</v>
      </c>
      <c r="B861" t="s">
        <v>1089</v>
      </c>
    </row>
    <row r="862" spans="1:2">
      <c r="A862" t="s">
        <v>591</v>
      </c>
      <c r="B862" t="s">
        <v>590</v>
      </c>
    </row>
    <row r="863" spans="1:2">
      <c r="A863" t="s">
        <v>413</v>
      </c>
      <c r="B863" t="s">
        <v>412</v>
      </c>
    </row>
    <row r="864" spans="1:2">
      <c r="A864" t="s">
        <v>262</v>
      </c>
      <c r="B864" t="s">
        <v>261</v>
      </c>
    </row>
    <row r="865" spans="1:2">
      <c r="A865" t="s">
        <v>7279</v>
      </c>
      <c r="B865" t="s">
        <v>7278</v>
      </c>
    </row>
    <row r="866" spans="1:2">
      <c r="A866" t="s">
        <v>7114</v>
      </c>
      <c r="B866" t="s">
        <v>7113</v>
      </c>
    </row>
    <row r="867" spans="1:2">
      <c r="A867" t="s">
        <v>7109</v>
      </c>
      <c r="B867" t="s">
        <v>7108</v>
      </c>
    </row>
    <row r="868" spans="1:2">
      <c r="A868" t="s">
        <v>6738</v>
      </c>
      <c r="B868" t="s">
        <v>6737</v>
      </c>
    </row>
    <row r="869" spans="1:2">
      <c r="A869" t="s">
        <v>6638</v>
      </c>
      <c r="B869" t="s">
        <v>6637</v>
      </c>
    </row>
    <row r="870" spans="1:2">
      <c r="A870" t="s">
        <v>6147</v>
      </c>
      <c r="B870" t="s">
        <v>6148</v>
      </c>
    </row>
    <row r="871" spans="1:2">
      <c r="A871" t="s">
        <v>6039</v>
      </c>
      <c r="B871" t="s">
        <v>6038</v>
      </c>
    </row>
    <row r="872" spans="1:2">
      <c r="A872" t="s">
        <v>6006</v>
      </c>
      <c r="B872" t="s">
        <v>6007</v>
      </c>
    </row>
    <row r="873" spans="1:2">
      <c r="A873" t="s">
        <v>5721</v>
      </c>
      <c r="B873" t="s">
        <v>5720</v>
      </c>
    </row>
    <row r="874" spans="1:2">
      <c r="A874" t="s">
        <v>5688</v>
      </c>
      <c r="B874" t="s">
        <v>5689</v>
      </c>
    </row>
    <row r="875" spans="1:2">
      <c r="A875" t="s">
        <v>5274</v>
      </c>
      <c r="B875" t="s">
        <v>5275</v>
      </c>
    </row>
    <row r="876" spans="1:2">
      <c r="A876" t="s">
        <v>5261</v>
      </c>
      <c r="B876" t="s">
        <v>5262</v>
      </c>
    </row>
    <row r="877" spans="1:2">
      <c r="A877" t="s">
        <v>5206</v>
      </c>
      <c r="B877" t="s">
        <v>5207</v>
      </c>
    </row>
    <row r="878" spans="1:2">
      <c r="A878" t="s">
        <v>4830</v>
      </c>
      <c r="B878" t="s">
        <v>4831</v>
      </c>
    </row>
    <row r="879" spans="1:2">
      <c r="A879" t="s">
        <v>4826</v>
      </c>
      <c r="B879" t="s">
        <v>4825</v>
      </c>
    </row>
    <row r="880" spans="1:2">
      <c r="A880" t="s">
        <v>4352</v>
      </c>
      <c r="B880" t="s">
        <v>4351</v>
      </c>
    </row>
    <row r="881" spans="1:2">
      <c r="A881" t="s">
        <v>4308</v>
      </c>
      <c r="B881" t="s">
        <v>4309</v>
      </c>
    </row>
    <row r="882" spans="1:2">
      <c r="A882" t="s">
        <v>4267</v>
      </c>
      <c r="B882" t="s">
        <v>4266</v>
      </c>
    </row>
    <row r="883" spans="1:2">
      <c r="A883" t="s">
        <v>4216</v>
      </c>
      <c r="B883" t="s">
        <v>4217</v>
      </c>
    </row>
    <row r="884" spans="1:2">
      <c r="A884" t="s">
        <v>3548</v>
      </c>
      <c r="B884" t="s">
        <v>3549</v>
      </c>
    </row>
    <row r="885" spans="1:2">
      <c r="A885" t="s">
        <v>2805</v>
      </c>
      <c r="B885" t="s">
        <v>2804</v>
      </c>
    </row>
    <row r="886" spans="1:2">
      <c r="A886" t="s">
        <v>2749</v>
      </c>
      <c r="B886" t="s">
        <v>2748</v>
      </c>
    </row>
    <row r="887" spans="1:2">
      <c r="A887" t="s">
        <v>2505</v>
      </c>
      <c r="B887" t="s">
        <v>2506</v>
      </c>
    </row>
    <row r="888" spans="1:2">
      <c r="A888" t="s">
        <v>2358</v>
      </c>
      <c r="B888" t="s">
        <v>2357</v>
      </c>
    </row>
    <row r="889" spans="1:2">
      <c r="A889" t="s">
        <v>1122</v>
      </c>
      <c r="B889" t="s">
        <v>1121</v>
      </c>
    </row>
    <row r="890" spans="1:2">
      <c r="A890" t="s">
        <v>500</v>
      </c>
      <c r="B890" t="s">
        <v>499</v>
      </c>
    </row>
    <row r="891" spans="1:2">
      <c r="A891" t="s">
        <v>376</v>
      </c>
      <c r="B891" t="s">
        <v>375</v>
      </c>
    </row>
    <row r="892" spans="1:2">
      <c r="A892" t="s">
        <v>251</v>
      </c>
      <c r="B892" t="s">
        <v>250</v>
      </c>
    </row>
    <row r="893" spans="1:2">
      <c r="A893" t="s">
        <v>203</v>
      </c>
      <c r="B893" t="s">
        <v>202</v>
      </c>
    </row>
    <row r="894" spans="1:2">
      <c r="A894" t="s">
        <v>7216</v>
      </c>
      <c r="B894" t="s">
        <v>7215</v>
      </c>
    </row>
    <row r="895" spans="1:2">
      <c r="A895" t="s">
        <v>6837</v>
      </c>
      <c r="B895" t="s">
        <v>6838</v>
      </c>
    </row>
    <row r="896" spans="1:2">
      <c r="A896" t="s">
        <v>6191</v>
      </c>
      <c r="B896" t="s">
        <v>6192</v>
      </c>
    </row>
    <row r="897" spans="1:2">
      <c r="A897" t="s">
        <v>6090</v>
      </c>
      <c r="B897" t="s">
        <v>6089</v>
      </c>
    </row>
    <row r="898" spans="1:2">
      <c r="A898" t="s">
        <v>6068</v>
      </c>
      <c r="B898" t="s">
        <v>6067</v>
      </c>
    </row>
    <row r="899" spans="1:2">
      <c r="A899" t="s">
        <v>5887</v>
      </c>
      <c r="B899" t="s">
        <v>5886</v>
      </c>
    </row>
    <row r="900" spans="1:2">
      <c r="A900" t="s">
        <v>5168</v>
      </c>
      <c r="B900" t="s">
        <v>5167</v>
      </c>
    </row>
    <row r="901" spans="1:2">
      <c r="A901" t="s">
        <v>4490</v>
      </c>
      <c r="B901" t="s">
        <v>4489</v>
      </c>
    </row>
    <row r="902" spans="1:2">
      <c r="A902" t="s">
        <v>4292</v>
      </c>
      <c r="B902" t="s">
        <v>4293</v>
      </c>
    </row>
    <row r="903" spans="1:2">
      <c r="A903" t="s">
        <v>3833</v>
      </c>
      <c r="B903" t="s">
        <v>3832</v>
      </c>
    </row>
    <row r="904" spans="1:2">
      <c r="A904" t="s">
        <v>3651</v>
      </c>
      <c r="B904" t="s">
        <v>3650</v>
      </c>
    </row>
    <row r="905" spans="1:2">
      <c r="A905" t="s">
        <v>3439</v>
      </c>
      <c r="B905" t="s">
        <v>3438</v>
      </c>
    </row>
    <row r="906" spans="1:2">
      <c r="A906" t="s">
        <v>3101</v>
      </c>
      <c r="B906" t="s">
        <v>3100</v>
      </c>
    </row>
    <row r="907" spans="1:2">
      <c r="A907" t="s">
        <v>2974</v>
      </c>
      <c r="B907" t="s">
        <v>2973</v>
      </c>
    </row>
    <row r="908" spans="1:2">
      <c r="A908" t="s">
        <v>2700</v>
      </c>
      <c r="B908" t="s">
        <v>2699</v>
      </c>
    </row>
    <row r="909" spans="1:2">
      <c r="A909" t="s">
        <v>2296</v>
      </c>
      <c r="B909" t="s">
        <v>2295</v>
      </c>
    </row>
    <row r="910" spans="1:2">
      <c r="A910" t="s">
        <v>2088</v>
      </c>
      <c r="B910" t="s">
        <v>2087</v>
      </c>
    </row>
    <row r="911" spans="1:2">
      <c r="A911" t="s">
        <v>1718</v>
      </c>
      <c r="B911" t="s">
        <v>1717</v>
      </c>
    </row>
    <row r="912" spans="1:2">
      <c r="A912" t="s">
        <v>1361</v>
      </c>
      <c r="B912" t="s">
        <v>1360</v>
      </c>
    </row>
    <row r="913" spans="1:2">
      <c r="A913" t="s">
        <v>1093</v>
      </c>
      <c r="B913" t="s">
        <v>1092</v>
      </c>
    </row>
    <row r="914" spans="1:2">
      <c r="A914" t="s">
        <v>949</v>
      </c>
      <c r="B914" t="s">
        <v>950</v>
      </c>
    </row>
    <row r="915" spans="1:2">
      <c r="A915" t="s">
        <v>883</v>
      </c>
      <c r="B915" t="s">
        <v>882</v>
      </c>
    </row>
    <row r="916" spans="1:2">
      <c r="A916" t="s">
        <v>906</v>
      </c>
      <c r="B916" t="s">
        <v>905</v>
      </c>
    </row>
    <row r="917" spans="1:2">
      <c r="A917" t="s">
        <v>7405</v>
      </c>
      <c r="B917" t="s">
        <v>7404</v>
      </c>
    </row>
    <row r="918" spans="1:2">
      <c r="A918" t="s">
        <v>7104</v>
      </c>
      <c r="B918" t="s">
        <v>7103</v>
      </c>
    </row>
    <row r="919" spans="1:2">
      <c r="A919" t="s">
        <v>6996</v>
      </c>
      <c r="B919" t="s">
        <v>6997</v>
      </c>
    </row>
    <row r="920" spans="1:2">
      <c r="A920" t="s">
        <v>6987</v>
      </c>
      <c r="B920" t="s">
        <v>6986</v>
      </c>
    </row>
    <row r="921" spans="1:2">
      <c r="A921" t="s">
        <v>6943</v>
      </c>
      <c r="B921" t="s">
        <v>6942</v>
      </c>
    </row>
    <row r="922" spans="1:2">
      <c r="A922" t="s">
        <v>6904</v>
      </c>
      <c r="B922" t="s">
        <v>6903</v>
      </c>
    </row>
    <row r="923" spans="1:2">
      <c r="A923" t="s">
        <v>6703</v>
      </c>
      <c r="B923" t="s">
        <v>6702</v>
      </c>
    </row>
    <row r="924" spans="1:2">
      <c r="A924" t="s">
        <v>6504</v>
      </c>
      <c r="B924" t="s">
        <v>6503</v>
      </c>
    </row>
    <row r="925" spans="1:2">
      <c r="A925" t="s">
        <v>6396</v>
      </c>
      <c r="B925" t="s">
        <v>6395</v>
      </c>
    </row>
    <row r="926" spans="1:2">
      <c r="A926" t="s">
        <v>6318</v>
      </c>
      <c r="B926" t="s">
        <v>6317</v>
      </c>
    </row>
    <row r="927" spans="1:2">
      <c r="A927" t="s">
        <v>6305</v>
      </c>
      <c r="B927" t="s">
        <v>6306</v>
      </c>
    </row>
    <row r="928" spans="1:2">
      <c r="A928" t="s">
        <v>6248</v>
      </c>
      <c r="B928" t="s">
        <v>6247</v>
      </c>
    </row>
    <row r="929" spans="1:2">
      <c r="A929" t="s">
        <v>6085</v>
      </c>
      <c r="B929" t="s">
        <v>6086</v>
      </c>
    </row>
    <row r="930" spans="1:2">
      <c r="A930" t="s">
        <v>5867</v>
      </c>
      <c r="B930" t="s">
        <v>5868</v>
      </c>
    </row>
    <row r="931" spans="1:2">
      <c r="A931" t="s">
        <v>5791</v>
      </c>
      <c r="B931" t="s">
        <v>5790</v>
      </c>
    </row>
    <row r="932" spans="1:2">
      <c r="A932" t="s">
        <v>5762</v>
      </c>
      <c r="B932" t="s">
        <v>5761</v>
      </c>
    </row>
    <row r="933" spans="1:2">
      <c r="A933" t="s">
        <v>5601</v>
      </c>
      <c r="B933" t="s">
        <v>5600</v>
      </c>
    </row>
    <row r="934" spans="1:2">
      <c r="A934" t="s">
        <v>5539</v>
      </c>
      <c r="B934" t="s">
        <v>5538</v>
      </c>
    </row>
    <row r="935" spans="1:2">
      <c r="A935" t="s">
        <v>5512</v>
      </c>
      <c r="B935" t="s">
        <v>5511</v>
      </c>
    </row>
    <row r="936" spans="1:2">
      <c r="A936" t="s">
        <v>5503</v>
      </c>
      <c r="B936" t="s">
        <v>5502</v>
      </c>
    </row>
    <row r="937" spans="1:2">
      <c r="A937" t="s">
        <v>5485</v>
      </c>
      <c r="B937" t="s">
        <v>5484</v>
      </c>
    </row>
    <row r="938" spans="1:2">
      <c r="A938" t="s">
        <v>5475</v>
      </c>
      <c r="B938" t="s">
        <v>5476</v>
      </c>
    </row>
    <row r="939" spans="1:2">
      <c r="A939" t="s">
        <v>5344</v>
      </c>
      <c r="B939" t="s">
        <v>5343</v>
      </c>
    </row>
    <row r="940" spans="1:2">
      <c r="A940" t="s">
        <v>5227</v>
      </c>
      <c r="B940" t="s">
        <v>5226</v>
      </c>
    </row>
    <row r="941" spans="1:2">
      <c r="A941" t="s">
        <v>5160</v>
      </c>
      <c r="B941" t="s">
        <v>5159</v>
      </c>
    </row>
    <row r="942" spans="1:2">
      <c r="A942" t="s">
        <v>5154</v>
      </c>
      <c r="B942" t="s">
        <v>5153</v>
      </c>
    </row>
    <row r="943" spans="1:2">
      <c r="A943" t="s">
        <v>5152</v>
      </c>
      <c r="B943" t="s">
        <v>5151</v>
      </c>
    </row>
    <row r="944" spans="1:2">
      <c r="A944" t="s">
        <v>5111</v>
      </c>
      <c r="B944" t="s">
        <v>5110</v>
      </c>
    </row>
    <row r="945" spans="1:2">
      <c r="A945" t="s">
        <v>5021</v>
      </c>
      <c r="B945" t="s">
        <v>5020</v>
      </c>
    </row>
    <row r="946" spans="1:2">
      <c r="A946" t="s">
        <v>4776</v>
      </c>
      <c r="B946" t="s">
        <v>4775</v>
      </c>
    </row>
    <row r="947" spans="1:2">
      <c r="A947" t="s">
        <v>4691</v>
      </c>
      <c r="B947" t="s">
        <v>4690</v>
      </c>
    </row>
    <row r="948" spans="1:2">
      <c r="A948" t="s">
        <v>4533</v>
      </c>
      <c r="B948" t="s">
        <v>4532</v>
      </c>
    </row>
    <row r="949" spans="1:2">
      <c r="A949" t="s">
        <v>4497</v>
      </c>
      <c r="B949" t="s">
        <v>4496</v>
      </c>
    </row>
    <row r="950" spans="1:2">
      <c r="A950" t="s">
        <v>4432</v>
      </c>
      <c r="B950" t="s">
        <v>4431</v>
      </c>
    </row>
    <row r="951" spans="1:2">
      <c r="A951" t="s">
        <v>4403</v>
      </c>
      <c r="B951" t="s">
        <v>4404</v>
      </c>
    </row>
    <row r="952" spans="1:2">
      <c r="A952" t="s">
        <v>4269</v>
      </c>
      <c r="B952" t="s">
        <v>4270</v>
      </c>
    </row>
    <row r="953" spans="1:2">
      <c r="A953" t="s">
        <v>4195</v>
      </c>
      <c r="B953" t="s">
        <v>4196</v>
      </c>
    </row>
    <row r="954" spans="1:2">
      <c r="A954" t="s">
        <v>4173</v>
      </c>
      <c r="B954" t="s">
        <v>4172</v>
      </c>
    </row>
    <row r="955" spans="1:2">
      <c r="A955" t="s">
        <v>4171</v>
      </c>
      <c r="B955" t="s">
        <v>4170</v>
      </c>
    </row>
    <row r="956" spans="1:2">
      <c r="A956" t="s">
        <v>4061</v>
      </c>
      <c r="B956" t="s">
        <v>4060</v>
      </c>
    </row>
    <row r="957" spans="1:2">
      <c r="A957" t="s">
        <v>4044</v>
      </c>
      <c r="B957" t="s">
        <v>4045</v>
      </c>
    </row>
    <row r="958" spans="1:2">
      <c r="A958" t="s">
        <v>3977</v>
      </c>
      <c r="B958" t="s">
        <v>3976</v>
      </c>
    </row>
    <row r="959" spans="1:2">
      <c r="A959" t="s">
        <v>3903</v>
      </c>
      <c r="B959" t="s">
        <v>3902</v>
      </c>
    </row>
    <row r="960" spans="1:2">
      <c r="A960" t="s">
        <v>3899</v>
      </c>
      <c r="B960" t="s">
        <v>3898</v>
      </c>
    </row>
    <row r="961" spans="1:2">
      <c r="A961" t="s">
        <v>3710</v>
      </c>
      <c r="B961" t="s">
        <v>3709</v>
      </c>
    </row>
    <row r="962" spans="1:2">
      <c r="A962" t="s">
        <v>3674</v>
      </c>
      <c r="B962" t="s">
        <v>3673</v>
      </c>
    </row>
    <row r="963" spans="1:2">
      <c r="A963" t="s">
        <v>3435</v>
      </c>
      <c r="B963" t="s">
        <v>3434</v>
      </c>
    </row>
    <row r="964" spans="1:2">
      <c r="A964" t="s">
        <v>3392</v>
      </c>
      <c r="B964" t="s">
        <v>3391</v>
      </c>
    </row>
    <row r="965" spans="1:2">
      <c r="A965" t="s">
        <v>3326</v>
      </c>
      <c r="B965" t="s">
        <v>3327</v>
      </c>
    </row>
    <row r="966" spans="1:2">
      <c r="A966" t="s">
        <v>3203</v>
      </c>
      <c r="B966" t="s">
        <v>3202</v>
      </c>
    </row>
    <row r="967" spans="1:2">
      <c r="A967" t="s">
        <v>3076</v>
      </c>
      <c r="B967" t="s">
        <v>3077</v>
      </c>
    </row>
    <row r="968" spans="1:2">
      <c r="A968" t="s">
        <v>2844</v>
      </c>
      <c r="B968" t="s">
        <v>2843</v>
      </c>
    </row>
    <row r="969" spans="1:2">
      <c r="A969" t="s">
        <v>2710</v>
      </c>
      <c r="B969" t="s">
        <v>2711</v>
      </c>
    </row>
    <row r="970" spans="1:2">
      <c r="A970" t="s">
        <v>2665</v>
      </c>
      <c r="B970" t="s">
        <v>2666</v>
      </c>
    </row>
    <row r="971" spans="1:2">
      <c r="A971" t="s">
        <v>2663</v>
      </c>
      <c r="B971" t="s">
        <v>2662</v>
      </c>
    </row>
    <row r="972" spans="1:2">
      <c r="A972" t="s">
        <v>2635</v>
      </c>
      <c r="B972" t="s">
        <v>2634</v>
      </c>
    </row>
    <row r="973" spans="1:2">
      <c r="A973" t="s">
        <v>2628</v>
      </c>
      <c r="B973" t="s">
        <v>2629</v>
      </c>
    </row>
    <row r="974" spans="1:2">
      <c r="A974" t="s">
        <v>2542</v>
      </c>
      <c r="B974" t="s">
        <v>2541</v>
      </c>
    </row>
    <row r="975" spans="1:2">
      <c r="A975" t="s">
        <v>2491</v>
      </c>
      <c r="B975" t="s">
        <v>2490</v>
      </c>
    </row>
    <row r="976" spans="1:2">
      <c r="A976" t="s">
        <v>2483</v>
      </c>
      <c r="B976" t="s">
        <v>2482</v>
      </c>
    </row>
    <row r="977" spans="1:2">
      <c r="A977" t="s">
        <v>2399</v>
      </c>
      <c r="B977" t="s">
        <v>2398</v>
      </c>
    </row>
    <row r="978" spans="1:2">
      <c r="A978" t="s">
        <v>2203</v>
      </c>
      <c r="B978" t="s">
        <v>2202</v>
      </c>
    </row>
    <row r="979" spans="1:2">
      <c r="A979" t="s">
        <v>2157</v>
      </c>
      <c r="B979" t="s">
        <v>2156</v>
      </c>
    </row>
    <row r="980" spans="1:2">
      <c r="A980" t="s">
        <v>2127</v>
      </c>
      <c r="B980" t="s">
        <v>2126</v>
      </c>
    </row>
    <row r="981" spans="1:2">
      <c r="A981" t="s">
        <v>2110</v>
      </c>
      <c r="B981" t="s">
        <v>2109</v>
      </c>
    </row>
    <row r="982" spans="1:2">
      <c r="A982" t="s">
        <v>1835</v>
      </c>
      <c r="B982" t="s">
        <v>1834</v>
      </c>
    </row>
    <row r="983" spans="1:2">
      <c r="A983" t="s">
        <v>1646</v>
      </c>
      <c r="B983" t="s">
        <v>1645</v>
      </c>
    </row>
    <row r="984" spans="1:2">
      <c r="A984" t="s">
        <v>1513</v>
      </c>
      <c r="B984" t="s">
        <v>1512</v>
      </c>
    </row>
    <row r="985" spans="1:2">
      <c r="A985" t="s">
        <v>1329</v>
      </c>
      <c r="B985" t="s">
        <v>1330</v>
      </c>
    </row>
    <row r="986" spans="1:2">
      <c r="A986" t="s">
        <v>1314</v>
      </c>
      <c r="B986" t="s">
        <v>1313</v>
      </c>
    </row>
    <row r="987" spans="1:2">
      <c r="A987" t="s">
        <v>1104</v>
      </c>
      <c r="B987" t="s">
        <v>1105</v>
      </c>
    </row>
    <row r="988" spans="1:2">
      <c r="A988" t="s">
        <v>985</v>
      </c>
      <c r="B988" t="s">
        <v>986</v>
      </c>
    </row>
    <row r="989" spans="1:2">
      <c r="A989" t="s">
        <v>898</v>
      </c>
      <c r="B989" t="s">
        <v>899</v>
      </c>
    </row>
    <row r="990" spans="1:2">
      <c r="A990" t="s">
        <v>881</v>
      </c>
      <c r="B990" t="s">
        <v>880</v>
      </c>
    </row>
    <row r="991" spans="1:2">
      <c r="A991" t="s">
        <v>795</v>
      </c>
      <c r="B991" t="s">
        <v>796</v>
      </c>
    </row>
    <row r="992" spans="1:2">
      <c r="A992" t="s">
        <v>734</v>
      </c>
      <c r="B992" t="s">
        <v>733</v>
      </c>
    </row>
    <row r="993" spans="1:2">
      <c r="A993" t="s">
        <v>595</v>
      </c>
      <c r="B993" t="s">
        <v>594</v>
      </c>
    </row>
    <row r="994" spans="1:2">
      <c r="A994" t="s">
        <v>536</v>
      </c>
      <c r="B994" t="s">
        <v>535</v>
      </c>
    </row>
    <row r="995" spans="1:2">
      <c r="A995" t="s">
        <v>489</v>
      </c>
      <c r="B995" t="s">
        <v>488</v>
      </c>
    </row>
    <row r="996" spans="1:2">
      <c r="A996" t="s">
        <v>468</v>
      </c>
      <c r="B996" t="s">
        <v>467</v>
      </c>
    </row>
    <row r="997" spans="1:2">
      <c r="A997" t="s">
        <v>4541</v>
      </c>
      <c r="B997" t="s">
        <v>4540</v>
      </c>
    </row>
    <row r="998" spans="1:2">
      <c r="A998" t="s">
        <v>6678</v>
      </c>
      <c r="B998" t="s">
        <v>6679</v>
      </c>
    </row>
    <row r="999" spans="1:2">
      <c r="A999" t="s">
        <v>6581</v>
      </c>
      <c r="B999" t="s">
        <v>6580</v>
      </c>
    </row>
    <row r="1000" spans="1:2">
      <c r="A1000" t="s">
        <v>6298</v>
      </c>
      <c r="B1000" t="s">
        <v>6299</v>
      </c>
    </row>
    <row r="1001" spans="1:2">
      <c r="A1001" t="s">
        <v>6172</v>
      </c>
      <c r="B1001" t="s">
        <v>6171</v>
      </c>
    </row>
    <row r="1002" spans="1:2">
      <c r="A1002" t="s">
        <v>5264</v>
      </c>
      <c r="B1002" t="s">
        <v>5263</v>
      </c>
    </row>
    <row r="1003" spans="1:2">
      <c r="A1003" t="s">
        <v>5198</v>
      </c>
      <c r="B1003" t="s">
        <v>5199</v>
      </c>
    </row>
    <row r="1004" spans="1:2">
      <c r="A1004" t="s">
        <v>5083</v>
      </c>
      <c r="B1004" t="s">
        <v>5084</v>
      </c>
    </row>
    <row r="1005" spans="1:2">
      <c r="A1005" t="s">
        <v>4609</v>
      </c>
      <c r="B1005" t="s">
        <v>4610</v>
      </c>
    </row>
    <row r="1006" spans="1:2">
      <c r="A1006" t="s">
        <v>4205</v>
      </c>
      <c r="B1006" t="s">
        <v>4204</v>
      </c>
    </row>
    <row r="1007" spans="1:2">
      <c r="A1007" t="s">
        <v>3967</v>
      </c>
      <c r="B1007" t="s">
        <v>3966</v>
      </c>
    </row>
    <row r="1008" spans="1:2">
      <c r="A1008" t="s">
        <v>4159</v>
      </c>
      <c r="B1008" t="s">
        <v>4158</v>
      </c>
    </row>
    <row r="1009" spans="1:2">
      <c r="A1009" t="s">
        <v>4039</v>
      </c>
      <c r="B1009" t="s">
        <v>4040</v>
      </c>
    </row>
    <row r="1010" spans="1:2">
      <c r="A1010" t="s">
        <v>3975</v>
      </c>
      <c r="B1010" t="s">
        <v>3974</v>
      </c>
    </row>
    <row r="1011" spans="1:2">
      <c r="A1011" t="s">
        <v>3918</v>
      </c>
      <c r="B1011" t="s">
        <v>3919</v>
      </c>
    </row>
    <row r="1012" spans="1:2">
      <c r="A1012" t="s">
        <v>3880</v>
      </c>
      <c r="B1012" t="s">
        <v>3879</v>
      </c>
    </row>
    <row r="1013" spans="1:2">
      <c r="A1013" t="s">
        <v>3598</v>
      </c>
      <c r="B1013" t="s">
        <v>3599</v>
      </c>
    </row>
    <row r="1014" spans="1:2">
      <c r="A1014" t="s">
        <v>3455</v>
      </c>
      <c r="B1014" t="s">
        <v>3454</v>
      </c>
    </row>
    <row r="1015" spans="1:2">
      <c r="A1015" t="s">
        <v>3271</v>
      </c>
      <c r="B1015" t="s">
        <v>3270</v>
      </c>
    </row>
    <row r="1016" spans="1:2">
      <c r="A1016" t="s">
        <v>3245</v>
      </c>
      <c r="B1016" t="s">
        <v>3246</v>
      </c>
    </row>
    <row r="1017" spans="1:2">
      <c r="A1017" t="s">
        <v>2855</v>
      </c>
      <c r="B1017" t="s">
        <v>2856</v>
      </c>
    </row>
    <row r="1018" spans="1:2">
      <c r="A1018" t="s">
        <v>2754</v>
      </c>
      <c r="B1018" t="s">
        <v>2755</v>
      </c>
    </row>
    <row r="1019" spans="1:2">
      <c r="A1019" t="s">
        <v>1991</v>
      </c>
      <c r="B1019" t="s">
        <v>1990</v>
      </c>
    </row>
    <row r="1020" spans="1:2">
      <c r="A1020" t="s">
        <v>1866</v>
      </c>
      <c r="B1020" t="s">
        <v>1867</v>
      </c>
    </row>
    <row r="1021" spans="1:2">
      <c r="A1021" t="s">
        <v>1460</v>
      </c>
      <c r="B1021" t="s">
        <v>1459</v>
      </c>
    </row>
    <row r="1022" spans="1:2">
      <c r="A1022" t="s">
        <v>1453</v>
      </c>
      <c r="B1022" t="s">
        <v>1454</v>
      </c>
    </row>
    <row r="1023" spans="1:2">
      <c r="A1023" t="s">
        <v>1227</v>
      </c>
      <c r="B1023" t="s">
        <v>1226</v>
      </c>
    </row>
    <row r="1024" spans="1:2">
      <c r="A1024" t="s">
        <v>231</v>
      </c>
      <c r="B1024" t="s">
        <v>232</v>
      </c>
    </row>
    <row r="1025" spans="1:2">
      <c r="A1025" t="s">
        <v>211</v>
      </c>
      <c r="B1025" t="s">
        <v>212</v>
      </c>
    </row>
    <row r="1026" spans="1:2">
      <c r="A1026" t="s">
        <v>7332</v>
      </c>
      <c r="B1026" t="s">
        <v>7331</v>
      </c>
    </row>
    <row r="1027" spans="1:2">
      <c r="A1027" t="s">
        <v>6684</v>
      </c>
      <c r="B1027" t="s">
        <v>6683</v>
      </c>
    </row>
    <row r="1028" spans="1:2">
      <c r="A1028" t="s">
        <v>6540</v>
      </c>
      <c r="B1028" t="s">
        <v>6541</v>
      </c>
    </row>
    <row r="1029" spans="1:2">
      <c r="A1029" t="s">
        <v>6301</v>
      </c>
      <c r="B1029" t="s">
        <v>6300</v>
      </c>
    </row>
    <row r="1030" spans="1:2">
      <c r="A1030" t="s">
        <v>5594</v>
      </c>
      <c r="B1030" t="s">
        <v>5593</v>
      </c>
    </row>
    <row r="1031" spans="1:2">
      <c r="A1031" t="s">
        <v>5459</v>
      </c>
      <c r="B1031" t="s">
        <v>5458</v>
      </c>
    </row>
    <row r="1032" spans="1:2">
      <c r="A1032" t="s">
        <v>4372</v>
      </c>
      <c r="B1032" t="s">
        <v>4371</v>
      </c>
    </row>
    <row r="1033" spans="1:2">
      <c r="A1033" t="s">
        <v>4125</v>
      </c>
      <c r="B1033" t="s">
        <v>4124</v>
      </c>
    </row>
    <row r="1034" spans="1:2">
      <c r="A1034" t="s">
        <v>3825</v>
      </c>
      <c r="B1034" t="s">
        <v>3824</v>
      </c>
    </row>
    <row r="1035" spans="1:2">
      <c r="A1035" t="s">
        <v>3806</v>
      </c>
      <c r="B1035" t="s">
        <v>3807</v>
      </c>
    </row>
    <row r="1036" spans="1:2">
      <c r="A1036" t="s">
        <v>3507</v>
      </c>
      <c r="B1036" t="s">
        <v>3506</v>
      </c>
    </row>
    <row r="1037" spans="1:2">
      <c r="A1037" t="s">
        <v>3409</v>
      </c>
      <c r="B1037" t="s">
        <v>3410</v>
      </c>
    </row>
    <row r="1038" spans="1:2">
      <c r="A1038" t="s">
        <v>3181</v>
      </c>
      <c r="B1038" t="s">
        <v>3180</v>
      </c>
    </row>
    <row r="1039" spans="1:2">
      <c r="A1039" t="s">
        <v>2885</v>
      </c>
      <c r="B1039" t="s">
        <v>2884</v>
      </c>
    </row>
    <row r="1040" spans="1:2">
      <c r="A1040" t="s">
        <v>2708</v>
      </c>
      <c r="B1040" t="s">
        <v>2707</v>
      </c>
    </row>
    <row r="1041" spans="1:2">
      <c r="A1041" t="s">
        <v>2564</v>
      </c>
      <c r="B1041" t="s">
        <v>2563</v>
      </c>
    </row>
    <row r="1042" spans="1:2">
      <c r="A1042" t="s">
        <v>2248</v>
      </c>
      <c r="B1042" t="s">
        <v>2247</v>
      </c>
    </row>
    <row r="1043" spans="1:2">
      <c r="A1043" t="s">
        <v>2048</v>
      </c>
      <c r="B1043" t="s">
        <v>2047</v>
      </c>
    </row>
    <row r="1044" spans="1:2">
      <c r="A1044" t="s">
        <v>1927</v>
      </c>
      <c r="B1044" t="s">
        <v>1926</v>
      </c>
    </row>
    <row r="1045" spans="1:2">
      <c r="A1045" t="s">
        <v>1465</v>
      </c>
      <c r="B1045" t="s">
        <v>1464</v>
      </c>
    </row>
    <row r="1046" spans="1:2">
      <c r="A1046" t="s">
        <v>1231</v>
      </c>
      <c r="B1046" t="s">
        <v>1230</v>
      </c>
    </row>
    <row r="1047" spans="1:2">
      <c r="A1047" t="s">
        <v>1229</v>
      </c>
      <c r="B1047" t="s">
        <v>1228</v>
      </c>
    </row>
    <row r="1048" spans="1:2">
      <c r="A1048" t="s">
        <v>458</v>
      </c>
      <c r="B1048" t="s">
        <v>457</v>
      </c>
    </row>
    <row r="1049" spans="1:2">
      <c r="A1049" t="s">
        <v>331</v>
      </c>
      <c r="B1049" t="s">
        <v>330</v>
      </c>
    </row>
    <row r="1050" spans="1:2">
      <c r="A1050" t="s">
        <v>284</v>
      </c>
      <c r="B1050" t="s">
        <v>283</v>
      </c>
    </row>
    <row r="1051" spans="1:2">
      <c r="A1051" t="s">
        <v>5209</v>
      </c>
      <c r="B1051" t="s">
        <v>5210</v>
      </c>
    </row>
    <row r="1052" spans="1:2">
      <c r="A1052" t="s">
        <v>5181</v>
      </c>
      <c r="B1052" t="s">
        <v>5182</v>
      </c>
    </row>
    <row r="1053" spans="1:2">
      <c r="A1053" t="s">
        <v>4450</v>
      </c>
      <c r="B1053" t="s">
        <v>4451</v>
      </c>
    </row>
    <row r="1054" spans="1:2">
      <c r="A1054" t="s">
        <v>3931</v>
      </c>
      <c r="B1054" t="s">
        <v>3932</v>
      </c>
    </row>
    <row r="1055" spans="1:2">
      <c r="A1055" t="s">
        <v>3011</v>
      </c>
      <c r="B1055" t="s">
        <v>3010</v>
      </c>
    </row>
    <row r="1056" spans="1:2">
      <c r="A1056" t="s">
        <v>1606</v>
      </c>
      <c r="B1056" t="s">
        <v>1605</v>
      </c>
    </row>
    <row r="1057" spans="1:2">
      <c r="A1057" t="s">
        <v>400</v>
      </c>
      <c r="B1057" t="s">
        <v>401</v>
      </c>
    </row>
    <row r="1058" spans="1:2">
      <c r="A1058" t="s">
        <v>7414</v>
      </c>
      <c r="B1058" t="s">
        <v>7413</v>
      </c>
    </row>
    <row r="1059" spans="1:2">
      <c r="A1059" t="s">
        <v>7409</v>
      </c>
      <c r="B1059" t="s">
        <v>7408</v>
      </c>
    </row>
    <row r="1060" spans="1:2">
      <c r="A1060" t="s">
        <v>7365</v>
      </c>
      <c r="B1060" t="s">
        <v>7364</v>
      </c>
    </row>
    <row r="1061" spans="1:2">
      <c r="A1061" t="s">
        <v>7093</v>
      </c>
      <c r="B1061" t="s">
        <v>7092</v>
      </c>
    </row>
    <row r="1062" spans="1:2">
      <c r="A1062" t="s">
        <v>7072</v>
      </c>
      <c r="B1062" t="s">
        <v>7071</v>
      </c>
    </row>
    <row r="1063" spans="1:2">
      <c r="A1063" t="s">
        <v>7033</v>
      </c>
      <c r="B1063" t="s">
        <v>7032</v>
      </c>
    </row>
    <row r="1064" spans="1:2">
      <c r="A1064" t="s">
        <v>7002</v>
      </c>
      <c r="B1064" t="s">
        <v>7001</v>
      </c>
    </row>
    <row r="1065" spans="1:2">
      <c r="A1065" t="s">
        <v>6967</v>
      </c>
      <c r="B1065" t="s">
        <v>6966</v>
      </c>
    </row>
    <row r="1066" spans="1:2">
      <c r="A1066" t="s">
        <v>6947</v>
      </c>
      <c r="B1066" t="s">
        <v>6946</v>
      </c>
    </row>
    <row r="1067" spans="1:2">
      <c r="A1067" t="s">
        <v>6846</v>
      </c>
      <c r="B1067" t="s">
        <v>6845</v>
      </c>
    </row>
    <row r="1068" spans="1:2">
      <c r="A1068" t="s">
        <v>6842</v>
      </c>
      <c r="B1068" t="s">
        <v>6841</v>
      </c>
    </row>
    <row r="1069" spans="1:2">
      <c r="A1069" t="s">
        <v>6812</v>
      </c>
      <c r="B1069" t="s">
        <v>6811</v>
      </c>
    </row>
    <row r="1070" spans="1:2">
      <c r="A1070" t="s">
        <v>6723</v>
      </c>
      <c r="B1070" t="s">
        <v>6724</v>
      </c>
    </row>
    <row r="1071" spans="1:2">
      <c r="A1071" t="s">
        <v>6612</v>
      </c>
      <c r="B1071" t="s">
        <v>6611</v>
      </c>
    </row>
    <row r="1072" spans="1:2">
      <c r="A1072" t="s">
        <v>6449</v>
      </c>
      <c r="B1072" t="s">
        <v>6448</v>
      </c>
    </row>
    <row r="1073" spans="1:2">
      <c r="A1073" t="s">
        <v>6394</v>
      </c>
      <c r="B1073" t="s">
        <v>6393</v>
      </c>
    </row>
    <row r="1074" spans="1:2">
      <c r="A1074" t="s">
        <v>6322</v>
      </c>
      <c r="B1074" t="s">
        <v>6321</v>
      </c>
    </row>
    <row r="1075" spans="1:2">
      <c r="A1075" t="s">
        <v>6250</v>
      </c>
      <c r="B1075" t="s">
        <v>6249</v>
      </c>
    </row>
    <row r="1076" spans="1:2">
      <c r="A1076" t="s">
        <v>6117</v>
      </c>
      <c r="B1076" t="s">
        <v>6116</v>
      </c>
    </row>
    <row r="1077" spans="1:2">
      <c r="A1077" t="s">
        <v>6000</v>
      </c>
      <c r="B1077" t="s">
        <v>5999</v>
      </c>
    </row>
    <row r="1078" spans="1:2">
      <c r="A1078" t="s">
        <v>5897</v>
      </c>
      <c r="B1078" t="s">
        <v>5896</v>
      </c>
    </row>
    <row r="1079" spans="1:2">
      <c r="A1079" t="s">
        <v>5487</v>
      </c>
      <c r="B1079" t="s">
        <v>5486</v>
      </c>
    </row>
    <row r="1080" spans="1:2">
      <c r="A1080" t="s">
        <v>5471</v>
      </c>
      <c r="B1080" t="s">
        <v>5470</v>
      </c>
    </row>
    <row r="1081" spans="1:2">
      <c r="A1081" t="s">
        <v>5436</v>
      </c>
      <c r="B1081" t="s">
        <v>5435</v>
      </c>
    </row>
    <row r="1082" spans="1:2">
      <c r="A1082" t="s">
        <v>5423</v>
      </c>
      <c r="B1082" t="s">
        <v>5422</v>
      </c>
    </row>
    <row r="1083" spans="1:2">
      <c r="A1083" t="s">
        <v>5170</v>
      </c>
      <c r="B1083" t="s">
        <v>5169</v>
      </c>
    </row>
    <row r="1084" spans="1:2">
      <c r="A1084" t="s">
        <v>5100</v>
      </c>
      <c r="B1084" t="s">
        <v>5099</v>
      </c>
    </row>
    <row r="1085" spans="1:2">
      <c r="A1085" t="s">
        <v>4987</v>
      </c>
      <c r="B1085" t="s">
        <v>4986</v>
      </c>
    </row>
    <row r="1086" spans="1:2">
      <c r="A1086" t="s">
        <v>4717</v>
      </c>
      <c r="B1086" t="s">
        <v>4718</v>
      </c>
    </row>
    <row r="1087" spans="1:2">
      <c r="A1087" t="s">
        <v>4687</v>
      </c>
      <c r="B1087" t="s">
        <v>4686</v>
      </c>
    </row>
    <row r="1088" spans="1:2">
      <c r="A1088" t="s">
        <v>4685</v>
      </c>
      <c r="B1088" t="s">
        <v>4684</v>
      </c>
    </row>
    <row r="1089" spans="1:2">
      <c r="A1089" t="s">
        <v>4652</v>
      </c>
      <c r="B1089" t="s">
        <v>4651</v>
      </c>
    </row>
    <row r="1090" spans="1:2">
      <c r="A1090" t="s">
        <v>4560</v>
      </c>
      <c r="B1090" t="s">
        <v>4559</v>
      </c>
    </row>
    <row r="1091" spans="1:2">
      <c r="A1091" t="s">
        <v>4519</v>
      </c>
      <c r="B1091" t="s">
        <v>4518</v>
      </c>
    </row>
    <row r="1092" spans="1:2">
      <c r="A1092" t="s">
        <v>4503</v>
      </c>
      <c r="B1092" t="s">
        <v>4502</v>
      </c>
    </row>
    <row r="1093" spans="1:2">
      <c r="A1093" t="s">
        <v>4236</v>
      </c>
      <c r="B1093" t="s">
        <v>4237</v>
      </c>
    </row>
    <row r="1094" spans="1:2">
      <c r="A1094" t="s">
        <v>4198</v>
      </c>
      <c r="B1094" t="s">
        <v>4197</v>
      </c>
    </row>
    <row r="1095" spans="1:2">
      <c r="A1095" t="s">
        <v>4094</v>
      </c>
      <c r="B1095" t="s">
        <v>4093</v>
      </c>
    </row>
    <row r="1096" spans="1:2">
      <c r="A1096" t="s">
        <v>4059</v>
      </c>
      <c r="B1096" t="s">
        <v>4058</v>
      </c>
    </row>
    <row r="1097" spans="1:2">
      <c r="A1097" t="s">
        <v>3981</v>
      </c>
      <c r="B1097" t="s">
        <v>3982</v>
      </c>
    </row>
    <row r="1098" spans="1:2">
      <c r="A1098" t="s">
        <v>3973</v>
      </c>
      <c r="B1098" t="s">
        <v>3972</v>
      </c>
    </row>
    <row r="1099" spans="1:2">
      <c r="A1099" t="s">
        <v>3911</v>
      </c>
      <c r="B1099" t="s">
        <v>3910</v>
      </c>
    </row>
    <row r="1100" spans="1:2">
      <c r="A1100" t="s">
        <v>3876</v>
      </c>
      <c r="B1100" t="s">
        <v>3875</v>
      </c>
    </row>
    <row r="1101" spans="1:2">
      <c r="A1101" t="s">
        <v>3804</v>
      </c>
      <c r="B1101" t="s">
        <v>3803</v>
      </c>
    </row>
    <row r="1102" spans="1:2">
      <c r="A1102" t="s">
        <v>3670</v>
      </c>
      <c r="B1102" t="s">
        <v>3669</v>
      </c>
    </row>
    <row r="1103" spans="1:2">
      <c r="A1103" t="s">
        <v>3525</v>
      </c>
      <c r="B1103" t="s">
        <v>3524</v>
      </c>
    </row>
    <row r="1104" spans="1:2">
      <c r="A1104" t="s">
        <v>3441</v>
      </c>
      <c r="B1104" t="s">
        <v>3440</v>
      </c>
    </row>
    <row r="1105" spans="1:2">
      <c r="A1105" t="s">
        <v>3419</v>
      </c>
      <c r="B1105" t="s">
        <v>3418</v>
      </c>
    </row>
    <row r="1106" spans="1:2">
      <c r="A1106" t="s">
        <v>3366</v>
      </c>
      <c r="B1106" t="s">
        <v>3365</v>
      </c>
    </row>
    <row r="1107" spans="1:2">
      <c r="A1107" t="s">
        <v>3348</v>
      </c>
      <c r="B1107" t="s">
        <v>3349</v>
      </c>
    </row>
    <row r="1108" spans="1:2">
      <c r="A1108" t="s">
        <v>3251</v>
      </c>
      <c r="B1108" t="s">
        <v>3252</v>
      </c>
    </row>
    <row r="1109" spans="1:2">
      <c r="A1109" t="s">
        <v>3237</v>
      </c>
      <c r="B1109" t="s">
        <v>3238</v>
      </c>
    </row>
    <row r="1110" spans="1:2">
      <c r="A1110" t="s">
        <v>3160</v>
      </c>
      <c r="B1110" t="s">
        <v>3159</v>
      </c>
    </row>
    <row r="1111" spans="1:2">
      <c r="A1111" t="s">
        <v>2881</v>
      </c>
      <c r="B1111" t="s">
        <v>2880</v>
      </c>
    </row>
    <row r="1112" spans="1:2">
      <c r="A1112" t="s">
        <v>2796</v>
      </c>
      <c r="B1112" t="s">
        <v>2795</v>
      </c>
    </row>
    <row r="1113" spans="1:2">
      <c r="A1113" t="s">
        <v>2655</v>
      </c>
      <c r="B1113" t="s">
        <v>2656</v>
      </c>
    </row>
    <row r="1114" spans="1:2">
      <c r="A1114" t="s">
        <v>2555</v>
      </c>
      <c r="B1114" t="s">
        <v>2554</v>
      </c>
    </row>
    <row r="1115" spans="1:2">
      <c r="A1115" t="s">
        <v>2446</v>
      </c>
      <c r="B1115" t="s">
        <v>2445</v>
      </c>
    </row>
    <row r="1116" spans="1:2">
      <c r="A1116" t="s">
        <v>2267</v>
      </c>
      <c r="B1116" t="s">
        <v>2266</v>
      </c>
    </row>
    <row r="1117" spans="1:2">
      <c r="A1117" t="s">
        <v>2241</v>
      </c>
      <c r="B1117" t="s">
        <v>2242</v>
      </c>
    </row>
    <row r="1118" spans="1:2">
      <c r="A1118" t="s">
        <v>2125</v>
      </c>
      <c r="B1118" t="s">
        <v>2124</v>
      </c>
    </row>
    <row r="1119" spans="1:2">
      <c r="A1119" t="s">
        <v>2041</v>
      </c>
      <c r="B1119" t="s">
        <v>2040</v>
      </c>
    </row>
    <row r="1120" spans="1:2">
      <c r="A1120" t="s">
        <v>1806</v>
      </c>
      <c r="B1120" t="s">
        <v>1807</v>
      </c>
    </row>
    <row r="1121" spans="1:2">
      <c r="A1121" t="s">
        <v>1683</v>
      </c>
      <c r="B1121" t="s">
        <v>1682</v>
      </c>
    </row>
    <row r="1122" spans="1:2">
      <c r="A1122" t="s">
        <v>1639</v>
      </c>
      <c r="B1122" t="s">
        <v>1640</v>
      </c>
    </row>
    <row r="1123" spans="1:2">
      <c r="A1123" t="s">
        <v>1614</v>
      </c>
      <c r="B1123" t="s">
        <v>1613</v>
      </c>
    </row>
    <row r="1124" spans="1:2">
      <c r="A1124" t="s">
        <v>1595</v>
      </c>
      <c r="B1124" t="s">
        <v>1594</v>
      </c>
    </row>
    <row r="1125" spans="1:2">
      <c r="A1125" t="s">
        <v>1091</v>
      </c>
      <c r="B1125" t="s">
        <v>1090</v>
      </c>
    </row>
    <row r="1126" spans="1:2">
      <c r="A1126" t="s">
        <v>1020</v>
      </c>
      <c r="B1126" t="s">
        <v>1019</v>
      </c>
    </row>
    <row r="1127" spans="1:2">
      <c r="A1127" t="s">
        <v>935</v>
      </c>
      <c r="B1127" t="s">
        <v>936</v>
      </c>
    </row>
    <row r="1128" spans="1:2">
      <c r="A1128" t="s">
        <v>877</v>
      </c>
      <c r="B1128" t="s">
        <v>876</v>
      </c>
    </row>
    <row r="1129" spans="1:2">
      <c r="A1129" t="s">
        <v>813</v>
      </c>
      <c r="B1129" t="s">
        <v>812</v>
      </c>
    </row>
    <row r="1130" spans="1:2">
      <c r="A1130" t="s">
        <v>659</v>
      </c>
      <c r="B1130" t="s">
        <v>658</v>
      </c>
    </row>
    <row r="1131" spans="1:2">
      <c r="A1131" t="s">
        <v>647</v>
      </c>
      <c r="B1131" t="s">
        <v>646</v>
      </c>
    </row>
    <row r="1132" spans="1:2">
      <c r="A1132" t="s">
        <v>630</v>
      </c>
      <c r="B1132" t="s">
        <v>629</v>
      </c>
    </row>
    <row r="1133" spans="1:2">
      <c r="A1133" t="s">
        <v>367</v>
      </c>
      <c r="B1133" t="s">
        <v>366</v>
      </c>
    </row>
    <row r="1134" spans="1:2">
      <c r="A1134" t="s">
        <v>312</v>
      </c>
      <c r="B1134" t="s">
        <v>313</v>
      </c>
    </row>
    <row r="1135" spans="1:2">
      <c r="A1135" t="s">
        <v>7283</v>
      </c>
      <c r="B1135" t="s">
        <v>7282</v>
      </c>
    </row>
    <row r="1136" spans="1:2">
      <c r="A1136" t="s">
        <v>7154</v>
      </c>
      <c r="B1136" t="s">
        <v>7153</v>
      </c>
    </row>
    <row r="1137" spans="1:2">
      <c r="A1137" t="s">
        <v>7039</v>
      </c>
      <c r="B1137" t="s">
        <v>7038</v>
      </c>
    </row>
    <row r="1138" spans="1:2">
      <c r="A1138" t="s">
        <v>6994</v>
      </c>
      <c r="B1138" t="s">
        <v>6993</v>
      </c>
    </row>
    <row r="1139" spans="1:2">
      <c r="A1139" t="s">
        <v>6989</v>
      </c>
      <c r="B1139" t="s">
        <v>6988</v>
      </c>
    </row>
    <row r="1140" spans="1:2">
      <c r="A1140" t="s">
        <v>6956</v>
      </c>
      <c r="B1140" t="s">
        <v>6955</v>
      </c>
    </row>
    <row r="1141" spans="1:2">
      <c r="A1141" t="s">
        <v>6926</v>
      </c>
      <c r="B1141" t="s">
        <v>6925</v>
      </c>
    </row>
    <row r="1142" spans="1:2">
      <c r="A1142" t="s">
        <v>6908</v>
      </c>
      <c r="B1142" t="s">
        <v>6907</v>
      </c>
    </row>
    <row r="1143" spans="1:2">
      <c r="A1143" t="s">
        <v>6732</v>
      </c>
      <c r="B1143" t="s">
        <v>6733</v>
      </c>
    </row>
    <row r="1144" spans="1:2">
      <c r="A1144" t="s">
        <v>6619</v>
      </c>
      <c r="B1144" t="s">
        <v>6618</v>
      </c>
    </row>
    <row r="1145" spans="1:2">
      <c r="A1145" t="s">
        <v>6330</v>
      </c>
      <c r="B1145" t="s">
        <v>6331</v>
      </c>
    </row>
    <row r="1146" spans="1:2">
      <c r="A1146" t="s">
        <v>6328</v>
      </c>
      <c r="B1146" t="s">
        <v>6327</v>
      </c>
    </row>
    <row r="1147" spans="1:2">
      <c r="A1147" t="s">
        <v>6259</v>
      </c>
      <c r="B1147" t="s">
        <v>6258</v>
      </c>
    </row>
    <row r="1148" spans="1:2">
      <c r="A1148" t="s">
        <v>6208</v>
      </c>
      <c r="B1148" t="s">
        <v>6209</v>
      </c>
    </row>
    <row r="1149" spans="1:2">
      <c r="A1149" t="s">
        <v>6177</v>
      </c>
      <c r="B1149" t="s">
        <v>6176</v>
      </c>
    </row>
    <row r="1150" spans="1:2">
      <c r="A1150" t="s">
        <v>6162</v>
      </c>
      <c r="B1150" t="s">
        <v>6161</v>
      </c>
    </row>
    <row r="1151" spans="1:2">
      <c r="A1151" t="s">
        <v>6044</v>
      </c>
      <c r="B1151" t="s">
        <v>6043</v>
      </c>
    </row>
    <row r="1152" spans="1:2">
      <c r="A1152" t="s">
        <v>6037</v>
      </c>
      <c r="B1152" t="s">
        <v>6036</v>
      </c>
    </row>
    <row r="1153" spans="1:2">
      <c r="A1153" t="s">
        <v>5979</v>
      </c>
      <c r="B1153" t="s">
        <v>5978</v>
      </c>
    </row>
    <row r="1154" spans="1:2">
      <c r="A1154" t="s">
        <v>5922</v>
      </c>
      <c r="B1154" t="s">
        <v>5921</v>
      </c>
    </row>
    <row r="1155" spans="1:2">
      <c r="A1155" t="s">
        <v>5917</v>
      </c>
      <c r="B1155" t="s">
        <v>5916</v>
      </c>
    </row>
    <row r="1156" spans="1:2">
      <c r="A1156" t="s">
        <v>5622</v>
      </c>
      <c r="B1156" t="s">
        <v>5621</v>
      </c>
    </row>
    <row r="1157" spans="1:2">
      <c r="A1157" t="s">
        <v>5535</v>
      </c>
      <c r="B1157" t="s">
        <v>5534</v>
      </c>
    </row>
    <row r="1158" spans="1:2">
      <c r="A1158" t="s">
        <v>5492</v>
      </c>
      <c r="B1158" t="s">
        <v>5491</v>
      </c>
    </row>
    <row r="1159" spans="1:2">
      <c r="A1159" t="s">
        <v>5481</v>
      </c>
      <c r="B1159" t="s">
        <v>5480</v>
      </c>
    </row>
    <row r="1160" spans="1:2">
      <c r="A1160" t="s">
        <v>5469</v>
      </c>
      <c r="B1160" t="s">
        <v>5468</v>
      </c>
    </row>
    <row r="1161" spans="1:2">
      <c r="A1161" t="s">
        <v>5061</v>
      </c>
      <c r="B1161" t="s">
        <v>5060</v>
      </c>
    </row>
    <row r="1162" spans="1:2">
      <c r="A1162" t="s">
        <v>5041</v>
      </c>
      <c r="B1162" t="s">
        <v>5042</v>
      </c>
    </row>
    <row r="1163" spans="1:2">
      <c r="A1163" t="s">
        <v>5028</v>
      </c>
      <c r="B1163" t="s">
        <v>5027</v>
      </c>
    </row>
    <row r="1164" spans="1:2">
      <c r="A1164" t="s">
        <v>4982</v>
      </c>
      <c r="B1164" t="s">
        <v>4981</v>
      </c>
    </row>
    <row r="1165" spans="1:2">
      <c r="A1165" t="s">
        <v>4978</v>
      </c>
      <c r="B1165" t="s">
        <v>4977</v>
      </c>
    </row>
    <row r="1166" spans="1:2">
      <c r="A1166" t="s">
        <v>4756</v>
      </c>
      <c r="B1166" t="s">
        <v>4757</v>
      </c>
    </row>
    <row r="1167" spans="1:2">
      <c r="A1167" t="s">
        <v>4743</v>
      </c>
      <c r="B1167" t="s">
        <v>4744</v>
      </c>
    </row>
    <row r="1168" spans="1:2">
      <c r="A1168" t="s">
        <v>4725</v>
      </c>
      <c r="B1168" t="s">
        <v>4724</v>
      </c>
    </row>
    <row r="1169" spans="1:2">
      <c r="A1169" t="s">
        <v>4565</v>
      </c>
      <c r="B1169" t="s">
        <v>4564</v>
      </c>
    </row>
    <row r="1170" spans="1:2">
      <c r="A1170" t="s">
        <v>4558</v>
      </c>
      <c r="B1170" t="s">
        <v>4557</v>
      </c>
    </row>
    <row r="1171" spans="1:2">
      <c r="A1171" t="s">
        <v>4521</v>
      </c>
      <c r="B1171" t="s">
        <v>4520</v>
      </c>
    </row>
    <row r="1172" spans="1:2">
      <c r="A1172" t="s">
        <v>4515</v>
      </c>
      <c r="B1172" t="s">
        <v>4514</v>
      </c>
    </row>
    <row r="1173" spans="1:2">
      <c r="A1173" t="s">
        <v>4428</v>
      </c>
      <c r="B1173" t="s">
        <v>4427</v>
      </c>
    </row>
    <row r="1174" spans="1:2">
      <c r="A1174" t="s">
        <v>4362</v>
      </c>
      <c r="B1174" t="s">
        <v>4361</v>
      </c>
    </row>
    <row r="1175" spans="1:2">
      <c r="A1175" t="s">
        <v>4303</v>
      </c>
      <c r="B1175" t="s">
        <v>4302</v>
      </c>
    </row>
    <row r="1176" spans="1:2">
      <c r="A1176" t="s">
        <v>3867</v>
      </c>
      <c r="B1176" t="s">
        <v>3866</v>
      </c>
    </row>
    <row r="1177" spans="1:2">
      <c r="A1177" t="s">
        <v>3777</v>
      </c>
      <c r="B1177" t="s">
        <v>3778</v>
      </c>
    </row>
    <row r="1178" spans="1:2">
      <c r="A1178" t="s">
        <v>3702</v>
      </c>
      <c r="B1178" t="s">
        <v>3701</v>
      </c>
    </row>
    <row r="1179" spans="1:2">
      <c r="A1179" t="s">
        <v>3687</v>
      </c>
      <c r="B1179" t="s">
        <v>3688</v>
      </c>
    </row>
    <row r="1180" spans="1:2">
      <c r="A1180" t="s">
        <v>3645</v>
      </c>
      <c r="B1180" t="s">
        <v>3644</v>
      </c>
    </row>
    <row r="1181" spans="1:2">
      <c r="A1181" t="s">
        <v>3601</v>
      </c>
      <c r="B1181" t="s">
        <v>3600</v>
      </c>
    </row>
    <row r="1182" spans="1:2">
      <c r="A1182" t="s">
        <v>3551</v>
      </c>
      <c r="B1182" t="s">
        <v>3550</v>
      </c>
    </row>
    <row r="1183" spans="1:2">
      <c r="A1183" t="s">
        <v>3361</v>
      </c>
      <c r="B1183" t="s">
        <v>3360</v>
      </c>
    </row>
    <row r="1184" spans="1:2">
      <c r="A1184" t="s">
        <v>3345</v>
      </c>
      <c r="B1184" t="s">
        <v>3346</v>
      </c>
    </row>
    <row r="1185" spans="1:2">
      <c r="A1185" t="s">
        <v>3275</v>
      </c>
      <c r="B1185" t="s">
        <v>3274</v>
      </c>
    </row>
    <row r="1186" spans="1:2">
      <c r="A1186" t="s">
        <v>3240</v>
      </c>
      <c r="B1186" t="s">
        <v>3239</v>
      </c>
    </row>
    <row r="1187" spans="1:2">
      <c r="A1187" t="s">
        <v>3099</v>
      </c>
      <c r="B1187" t="s">
        <v>3098</v>
      </c>
    </row>
    <row r="1188" spans="1:2">
      <c r="A1188" t="s">
        <v>3085</v>
      </c>
      <c r="B1188" t="s">
        <v>3084</v>
      </c>
    </row>
    <row r="1189" spans="1:2">
      <c r="A1189" t="s">
        <v>3021</v>
      </c>
      <c r="B1189" t="s">
        <v>3020</v>
      </c>
    </row>
    <row r="1190" spans="1:2">
      <c r="A1190" t="s">
        <v>2853</v>
      </c>
      <c r="B1190" t="s">
        <v>2852</v>
      </c>
    </row>
    <row r="1191" spans="1:2">
      <c r="A1191" t="s">
        <v>2810</v>
      </c>
      <c r="B1191" t="s">
        <v>2809</v>
      </c>
    </row>
    <row r="1192" spans="1:2">
      <c r="A1192" t="s">
        <v>2777</v>
      </c>
      <c r="B1192" t="s">
        <v>2776</v>
      </c>
    </row>
    <row r="1193" spans="1:2">
      <c r="A1193" t="s">
        <v>2624</v>
      </c>
      <c r="B1193" t="s">
        <v>2623</v>
      </c>
    </row>
    <row r="1194" spans="1:2">
      <c r="A1194" t="s">
        <v>2611</v>
      </c>
      <c r="B1194" t="s">
        <v>2612</v>
      </c>
    </row>
    <row r="1195" spans="1:2">
      <c r="A1195" t="s">
        <v>2391</v>
      </c>
      <c r="B1195" t="s">
        <v>2390</v>
      </c>
    </row>
    <row r="1196" spans="1:2">
      <c r="A1196" t="s">
        <v>2339</v>
      </c>
      <c r="B1196" t="s">
        <v>2338</v>
      </c>
    </row>
    <row r="1197" spans="1:2">
      <c r="A1197" t="s">
        <v>2187</v>
      </c>
      <c r="B1197" t="s">
        <v>2186</v>
      </c>
    </row>
    <row r="1198" spans="1:2">
      <c r="A1198" t="s">
        <v>2167</v>
      </c>
      <c r="B1198" t="s">
        <v>2166</v>
      </c>
    </row>
    <row r="1199" spans="1:2">
      <c r="A1199" t="s">
        <v>2133</v>
      </c>
      <c r="B1199" t="s">
        <v>2132</v>
      </c>
    </row>
    <row r="1200" spans="1:2">
      <c r="A1200" t="s">
        <v>2092</v>
      </c>
      <c r="B1200" t="s">
        <v>2093</v>
      </c>
    </row>
    <row r="1201" spans="1:2">
      <c r="A1201" t="s">
        <v>2050</v>
      </c>
      <c r="B1201" t="s">
        <v>2049</v>
      </c>
    </row>
    <row r="1202" spans="1:2">
      <c r="A1202" t="s">
        <v>2030</v>
      </c>
      <c r="B1202" t="s">
        <v>2029</v>
      </c>
    </row>
    <row r="1203" spans="1:2">
      <c r="A1203" t="s">
        <v>2023</v>
      </c>
      <c r="B1203" t="s">
        <v>2022</v>
      </c>
    </row>
    <row r="1204" spans="1:2">
      <c r="A1204" t="s">
        <v>1844</v>
      </c>
      <c r="B1204" t="s">
        <v>1843</v>
      </c>
    </row>
    <row r="1205" spans="1:2">
      <c r="A1205" t="s">
        <v>1829</v>
      </c>
      <c r="B1205" t="s">
        <v>1828</v>
      </c>
    </row>
    <row r="1206" spans="1:2">
      <c r="A1206" t="s">
        <v>1680</v>
      </c>
      <c r="B1206" t="s">
        <v>1681</v>
      </c>
    </row>
    <row r="1207" spans="1:2">
      <c r="A1207" t="s">
        <v>1674</v>
      </c>
      <c r="B1207" t="s">
        <v>1675</v>
      </c>
    </row>
    <row r="1208" spans="1:2">
      <c r="A1208" t="s">
        <v>1637</v>
      </c>
      <c r="B1208" t="s">
        <v>1636</v>
      </c>
    </row>
    <row r="1209" spans="1:2">
      <c r="A1209" t="s">
        <v>1524</v>
      </c>
      <c r="B1209" t="s">
        <v>1523</v>
      </c>
    </row>
    <row r="1210" spans="1:2">
      <c r="A1210" t="s">
        <v>1266</v>
      </c>
      <c r="B1210" t="s">
        <v>1267</v>
      </c>
    </row>
    <row r="1211" spans="1:2">
      <c r="A1211" t="s">
        <v>901</v>
      </c>
      <c r="B1211" t="s">
        <v>900</v>
      </c>
    </row>
    <row r="1212" spans="1:2">
      <c r="A1212" t="s">
        <v>868</v>
      </c>
      <c r="B1212" t="s">
        <v>867</v>
      </c>
    </row>
    <row r="1213" spans="1:2">
      <c r="A1213" t="s">
        <v>858</v>
      </c>
      <c r="B1213" t="s">
        <v>857</v>
      </c>
    </row>
    <row r="1214" spans="1:2">
      <c r="A1214" t="s">
        <v>699</v>
      </c>
      <c r="B1214" t="s">
        <v>698</v>
      </c>
    </row>
    <row r="1215" spans="1:2">
      <c r="A1215" t="s">
        <v>664</v>
      </c>
      <c r="B1215" t="s">
        <v>663</v>
      </c>
    </row>
    <row r="1216" spans="1:2">
      <c r="A1216" t="s">
        <v>584</v>
      </c>
      <c r="B1216" t="s">
        <v>585</v>
      </c>
    </row>
    <row r="1217" spans="1:2">
      <c r="A1217" t="s">
        <v>561</v>
      </c>
      <c r="B1217" t="s">
        <v>560</v>
      </c>
    </row>
    <row r="1218" spans="1:2">
      <c r="A1218" t="s">
        <v>475</v>
      </c>
      <c r="B1218" t="s">
        <v>474</v>
      </c>
    </row>
    <row r="1219" spans="1:2">
      <c r="A1219" t="s">
        <v>449</v>
      </c>
      <c r="B1219" t="s">
        <v>448</v>
      </c>
    </row>
    <row r="1220" spans="1:2">
      <c r="A1220" t="s">
        <v>350</v>
      </c>
      <c r="B1220" t="s">
        <v>351</v>
      </c>
    </row>
    <row r="1221" spans="1:2">
      <c r="A1221" t="s">
        <v>315</v>
      </c>
      <c r="B1221" t="s">
        <v>314</v>
      </c>
    </row>
    <row r="1222" spans="1:2">
      <c r="A1222" t="s">
        <v>7401</v>
      </c>
      <c r="B1222" t="s">
        <v>7400</v>
      </c>
    </row>
    <row r="1223" spans="1:2">
      <c r="A1223" t="s">
        <v>7388</v>
      </c>
      <c r="B1223" t="s">
        <v>7387</v>
      </c>
    </row>
    <row r="1224" spans="1:2">
      <c r="A1224" t="s">
        <v>7323</v>
      </c>
      <c r="B1224" t="s">
        <v>7322</v>
      </c>
    </row>
    <row r="1225" spans="1:2">
      <c r="A1225" t="s">
        <v>7292</v>
      </c>
      <c r="B1225" t="s">
        <v>7293</v>
      </c>
    </row>
    <row r="1226" spans="1:2">
      <c r="A1226" t="s">
        <v>7223</v>
      </c>
      <c r="B1226" t="s">
        <v>7222</v>
      </c>
    </row>
    <row r="1227" spans="1:2">
      <c r="A1227" t="s">
        <v>7175</v>
      </c>
      <c r="B1227" t="s">
        <v>7174</v>
      </c>
    </row>
    <row r="1228" spans="1:2">
      <c r="A1228" t="s">
        <v>7151</v>
      </c>
      <c r="B1228" t="s">
        <v>7152</v>
      </c>
    </row>
    <row r="1229" spans="1:2">
      <c r="A1229" t="s">
        <v>7084</v>
      </c>
      <c r="B1229" t="s">
        <v>7083</v>
      </c>
    </row>
    <row r="1230" spans="1:2">
      <c r="A1230" t="s">
        <v>7082</v>
      </c>
      <c r="B1230" t="s">
        <v>7081</v>
      </c>
    </row>
    <row r="1231" spans="1:2">
      <c r="A1231" t="s">
        <v>6965</v>
      </c>
      <c r="B1231" t="s">
        <v>6964</v>
      </c>
    </row>
    <row r="1232" spans="1:2">
      <c r="A1232" t="s">
        <v>6958</v>
      </c>
      <c r="B1232" t="s">
        <v>6957</v>
      </c>
    </row>
    <row r="1233" spans="1:2">
      <c r="A1233" t="s">
        <v>6900</v>
      </c>
      <c r="B1233" t="s">
        <v>6899</v>
      </c>
    </row>
    <row r="1234" spans="1:2">
      <c r="A1234" t="s">
        <v>6870</v>
      </c>
      <c r="B1234" t="s">
        <v>6869</v>
      </c>
    </row>
    <row r="1235" spans="1:2">
      <c r="A1235" t="s">
        <v>6774</v>
      </c>
      <c r="B1235" t="s">
        <v>6773</v>
      </c>
    </row>
    <row r="1236" spans="1:2">
      <c r="A1236" t="s">
        <v>6759</v>
      </c>
      <c r="B1236" t="s">
        <v>6758</v>
      </c>
    </row>
    <row r="1237" spans="1:2">
      <c r="A1237" t="s">
        <v>6716</v>
      </c>
      <c r="B1237" t="s">
        <v>6715</v>
      </c>
    </row>
    <row r="1238" spans="1:2">
      <c r="A1238" t="s">
        <v>6695</v>
      </c>
      <c r="B1238" t="s">
        <v>6694</v>
      </c>
    </row>
    <row r="1239" spans="1:2">
      <c r="A1239" t="s">
        <v>6686</v>
      </c>
      <c r="B1239" t="s">
        <v>6685</v>
      </c>
    </row>
    <row r="1240" spans="1:2">
      <c r="A1240" t="s">
        <v>6608</v>
      </c>
      <c r="B1240" t="s">
        <v>6607</v>
      </c>
    </row>
    <row r="1241" spans="1:2">
      <c r="A1241" t="s">
        <v>6583</v>
      </c>
      <c r="B1241" t="s">
        <v>6582</v>
      </c>
    </row>
    <row r="1242" spans="1:2">
      <c r="A1242" t="s">
        <v>6574</v>
      </c>
      <c r="B1242" t="s">
        <v>6573</v>
      </c>
    </row>
    <row r="1243" spans="1:2">
      <c r="A1243" t="s">
        <v>6502</v>
      </c>
      <c r="B1243" t="s">
        <v>6501</v>
      </c>
    </row>
    <row r="1244" spans="1:2">
      <c r="A1244" t="s">
        <v>6476</v>
      </c>
      <c r="B1244" t="s">
        <v>6477</v>
      </c>
    </row>
    <row r="1245" spans="1:2">
      <c r="A1245" t="s">
        <v>6470</v>
      </c>
      <c r="B1245" t="s">
        <v>6469</v>
      </c>
    </row>
    <row r="1246" spans="1:2">
      <c r="A1246" t="s">
        <v>6465</v>
      </c>
      <c r="B1246" t="s">
        <v>6466</v>
      </c>
    </row>
    <row r="1247" spans="1:2">
      <c r="A1247" t="s">
        <v>6445</v>
      </c>
      <c r="B1247" t="s">
        <v>6444</v>
      </c>
    </row>
    <row r="1248" spans="1:2">
      <c r="A1248" t="s">
        <v>6400</v>
      </c>
      <c r="B1248" t="s">
        <v>6399</v>
      </c>
    </row>
    <row r="1249" spans="1:2">
      <c r="A1249" t="s">
        <v>6324</v>
      </c>
      <c r="B1249" t="s">
        <v>6323</v>
      </c>
    </row>
    <row r="1250" spans="1:2">
      <c r="A1250" t="s">
        <v>6281</v>
      </c>
      <c r="B1250" t="s">
        <v>6280</v>
      </c>
    </row>
    <row r="1251" spans="1:2">
      <c r="A1251" t="s">
        <v>6246</v>
      </c>
      <c r="B1251" t="s">
        <v>6245</v>
      </c>
    </row>
    <row r="1252" spans="1:2">
      <c r="A1252" t="s">
        <v>6244</v>
      </c>
      <c r="B1252" t="s">
        <v>6243</v>
      </c>
    </row>
    <row r="1253" spans="1:2">
      <c r="A1253" t="s">
        <v>6217</v>
      </c>
      <c r="B1253" t="s">
        <v>6216</v>
      </c>
    </row>
    <row r="1254" spans="1:2">
      <c r="A1254" t="s">
        <v>6215</v>
      </c>
      <c r="B1254" t="s">
        <v>6214</v>
      </c>
    </row>
    <row r="1255" spans="1:2">
      <c r="A1255" t="s">
        <v>6198</v>
      </c>
      <c r="B1255" t="s">
        <v>6197</v>
      </c>
    </row>
    <row r="1256" spans="1:2">
      <c r="A1256" t="s">
        <v>6167</v>
      </c>
      <c r="B1256" t="s">
        <v>6166</v>
      </c>
    </row>
    <row r="1257" spans="1:2">
      <c r="A1257" t="s">
        <v>6122</v>
      </c>
      <c r="B1257" t="s">
        <v>6121</v>
      </c>
    </row>
    <row r="1258" spans="1:2">
      <c r="A1258" t="s">
        <v>5988</v>
      </c>
      <c r="B1258" t="s">
        <v>5987</v>
      </c>
    </row>
    <row r="1259" spans="1:2">
      <c r="A1259" t="s">
        <v>5986</v>
      </c>
      <c r="B1259" t="s">
        <v>5985</v>
      </c>
    </row>
    <row r="1260" spans="1:2">
      <c r="A1260" t="s">
        <v>5984</v>
      </c>
      <c r="B1260" t="s">
        <v>5983</v>
      </c>
    </row>
    <row r="1261" spans="1:2">
      <c r="A1261" t="s">
        <v>5880</v>
      </c>
      <c r="B1261" t="s">
        <v>5879</v>
      </c>
    </row>
    <row r="1262" spans="1:2">
      <c r="A1262" t="s">
        <v>5849</v>
      </c>
      <c r="B1262" t="s">
        <v>5848</v>
      </c>
    </row>
    <row r="1263" spans="1:2">
      <c r="A1263" t="s">
        <v>5825</v>
      </c>
      <c r="B1263" t="s">
        <v>5824</v>
      </c>
    </row>
    <row r="1264" spans="1:2">
      <c r="A1264" t="s">
        <v>5779</v>
      </c>
      <c r="B1264" t="s">
        <v>5778</v>
      </c>
    </row>
    <row r="1265" spans="1:2">
      <c r="A1265" t="s">
        <v>5748</v>
      </c>
      <c r="B1265" t="s">
        <v>5749</v>
      </c>
    </row>
    <row r="1266" spans="1:2">
      <c r="A1266" t="s">
        <v>5676</v>
      </c>
      <c r="B1266" t="s">
        <v>5677</v>
      </c>
    </row>
    <row r="1267" spans="1:2">
      <c r="A1267" t="s">
        <v>5596</v>
      </c>
      <c r="B1267" t="s">
        <v>5595</v>
      </c>
    </row>
    <row r="1268" spans="1:2">
      <c r="A1268" t="s">
        <v>5554</v>
      </c>
      <c r="B1268" t="s">
        <v>5553</v>
      </c>
    </row>
    <row r="1269" spans="1:2">
      <c r="A1269" t="s">
        <v>5412</v>
      </c>
      <c r="B1269" t="s">
        <v>5411</v>
      </c>
    </row>
    <row r="1270" spans="1:2">
      <c r="A1270" t="s">
        <v>5408</v>
      </c>
      <c r="B1270" t="s">
        <v>5407</v>
      </c>
    </row>
    <row r="1271" spans="1:2">
      <c r="A1271" t="s">
        <v>5307</v>
      </c>
      <c r="B1271" t="s">
        <v>5306</v>
      </c>
    </row>
    <row r="1272" spans="1:2">
      <c r="A1272" t="s">
        <v>5300</v>
      </c>
      <c r="B1272" t="s">
        <v>5299</v>
      </c>
    </row>
    <row r="1273" spans="1:2">
      <c r="A1273" t="s">
        <v>5291</v>
      </c>
      <c r="B1273" t="s">
        <v>5292</v>
      </c>
    </row>
    <row r="1274" spans="1:2">
      <c r="A1274" t="s">
        <v>5257</v>
      </c>
      <c r="B1274" t="s">
        <v>5256</v>
      </c>
    </row>
    <row r="1275" spans="1:2">
      <c r="A1275" t="s">
        <v>5244</v>
      </c>
      <c r="B1275" t="s">
        <v>5243</v>
      </c>
    </row>
    <row r="1276" spans="1:2">
      <c r="A1276" t="s">
        <v>5239</v>
      </c>
      <c r="B1276" t="s">
        <v>5238</v>
      </c>
    </row>
    <row r="1277" spans="1:2">
      <c r="A1277" t="s">
        <v>5190</v>
      </c>
      <c r="B1277" t="s">
        <v>5189</v>
      </c>
    </row>
    <row r="1278" spans="1:2">
      <c r="A1278" t="s">
        <v>5186</v>
      </c>
      <c r="B1278" t="s">
        <v>5185</v>
      </c>
    </row>
    <row r="1279" spans="1:2">
      <c r="A1279" t="s">
        <v>5125</v>
      </c>
      <c r="B1279" t="s">
        <v>5124</v>
      </c>
    </row>
    <row r="1280" spans="1:2">
      <c r="A1280" t="s">
        <v>5105</v>
      </c>
      <c r="B1280" t="s">
        <v>5104</v>
      </c>
    </row>
    <row r="1281" spans="1:2">
      <c r="A1281" t="s">
        <v>5044</v>
      </c>
      <c r="B1281" t="s">
        <v>5043</v>
      </c>
    </row>
    <row r="1282" spans="1:2">
      <c r="A1282" t="s">
        <v>4963</v>
      </c>
      <c r="B1282" t="s">
        <v>4962</v>
      </c>
    </row>
    <row r="1283" spans="1:2">
      <c r="A1283" t="s">
        <v>4961</v>
      </c>
      <c r="B1283" t="s">
        <v>4960</v>
      </c>
    </row>
    <row r="1284" spans="1:2">
      <c r="A1284" t="s">
        <v>4958</v>
      </c>
      <c r="B1284" t="s">
        <v>4959</v>
      </c>
    </row>
    <row r="1285" spans="1:2">
      <c r="A1285" t="s">
        <v>4738</v>
      </c>
      <c r="B1285" t="s">
        <v>4737</v>
      </c>
    </row>
    <row r="1286" spans="1:2">
      <c r="A1286" t="s">
        <v>4729</v>
      </c>
      <c r="B1286" t="s">
        <v>4730</v>
      </c>
    </row>
    <row r="1287" spans="1:2">
      <c r="A1287" t="s">
        <v>4713</v>
      </c>
      <c r="B1287" t="s">
        <v>4712</v>
      </c>
    </row>
    <row r="1288" spans="1:2">
      <c r="A1288" t="s">
        <v>4704</v>
      </c>
      <c r="B1288" t="s">
        <v>4703</v>
      </c>
    </row>
    <row r="1289" spans="1:2">
      <c r="A1289" t="s">
        <v>4654</v>
      </c>
      <c r="B1289" t="s">
        <v>4655</v>
      </c>
    </row>
    <row r="1290" spans="1:2">
      <c r="A1290" t="s">
        <v>4620</v>
      </c>
      <c r="B1290" t="s">
        <v>4619</v>
      </c>
    </row>
    <row r="1291" spans="1:2">
      <c r="A1291" t="s">
        <v>4509</v>
      </c>
      <c r="B1291" t="s">
        <v>4508</v>
      </c>
    </row>
    <row r="1292" spans="1:2">
      <c r="A1292" t="s">
        <v>4458</v>
      </c>
      <c r="B1292" t="s">
        <v>4457</v>
      </c>
    </row>
    <row r="1293" spans="1:2">
      <c r="A1293" t="s">
        <v>4311</v>
      </c>
      <c r="B1293" t="s">
        <v>4310</v>
      </c>
    </row>
    <row r="1294" spans="1:2">
      <c r="A1294" t="s">
        <v>4264</v>
      </c>
      <c r="B1294" t="s">
        <v>4265</v>
      </c>
    </row>
    <row r="1295" spans="1:2">
      <c r="A1295" t="s">
        <v>4250</v>
      </c>
      <c r="B1295" t="s">
        <v>4249</v>
      </c>
    </row>
    <row r="1296" spans="1:2">
      <c r="A1296" t="s">
        <v>4244</v>
      </c>
      <c r="B1296" t="s">
        <v>4243</v>
      </c>
    </row>
    <row r="1297" spans="1:2">
      <c r="A1297" t="s">
        <v>4036</v>
      </c>
      <c r="B1297" t="s">
        <v>4037</v>
      </c>
    </row>
    <row r="1298" spans="1:2">
      <c r="A1298" t="s">
        <v>4021</v>
      </c>
      <c r="B1298" t="s">
        <v>4022</v>
      </c>
    </row>
    <row r="1299" spans="1:2">
      <c r="A1299" t="s">
        <v>4011</v>
      </c>
      <c r="B1299" t="s">
        <v>4010</v>
      </c>
    </row>
    <row r="1300" spans="1:2">
      <c r="A1300" t="s">
        <v>3971</v>
      </c>
      <c r="B1300" t="s">
        <v>3970</v>
      </c>
    </row>
    <row r="1301" spans="1:2">
      <c r="A1301" t="s">
        <v>3969</v>
      </c>
      <c r="B1301" t="s">
        <v>3968</v>
      </c>
    </row>
    <row r="1302" spans="1:2">
      <c r="A1302" t="s">
        <v>3927</v>
      </c>
      <c r="B1302" t="s">
        <v>3926</v>
      </c>
    </row>
    <row r="1303" spans="1:2">
      <c r="A1303" t="s">
        <v>3802</v>
      </c>
      <c r="B1303" t="s">
        <v>3801</v>
      </c>
    </row>
    <row r="1304" spans="1:2">
      <c r="A1304" t="s">
        <v>3783</v>
      </c>
      <c r="B1304" t="s">
        <v>3782</v>
      </c>
    </row>
    <row r="1305" spans="1:2">
      <c r="A1305" t="s">
        <v>3765</v>
      </c>
      <c r="B1305" t="s">
        <v>3764</v>
      </c>
    </row>
    <row r="1306" spans="1:2">
      <c r="A1306" t="s">
        <v>3721</v>
      </c>
      <c r="B1306" t="s">
        <v>3720</v>
      </c>
    </row>
    <row r="1307" spans="1:2">
      <c r="A1307" t="s">
        <v>3696</v>
      </c>
      <c r="B1307" t="s">
        <v>3695</v>
      </c>
    </row>
    <row r="1308" spans="1:2">
      <c r="A1308" t="s">
        <v>3683</v>
      </c>
      <c r="B1308" t="s">
        <v>3682</v>
      </c>
    </row>
    <row r="1309" spans="1:2">
      <c r="A1309" t="s">
        <v>3663</v>
      </c>
      <c r="B1309" t="s">
        <v>3662</v>
      </c>
    </row>
    <row r="1310" spans="1:2">
      <c r="A1310" t="s">
        <v>3596</v>
      </c>
      <c r="B1310" t="s">
        <v>3595</v>
      </c>
    </row>
    <row r="1311" spans="1:2">
      <c r="A1311" t="s">
        <v>3546</v>
      </c>
      <c r="B1311" t="s">
        <v>3545</v>
      </c>
    </row>
    <row r="1312" spans="1:2">
      <c r="A1312" t="s">
        <v>3535</v>
      </c>
      <c r="B1312" t="s">
        <v>3534</v>
      </c>
    </row>
    <row r="1313" spans="1:2">
      <c r="A1313" t="s">
        <v>3530</v>
      </c>
      <c r="B1313" t="s">
        <v>3529</v>
      </c>
    </row>
    <row r="1314" spans="1:2">
      <c r="A1314" t="s">
        <v>3523</v>
      </c>
      <c r="B1314" t="s">
        <v>3522</v>
      </c>
    </row>
    <row r="1315" spans="1:2">
      <c r="A1315" t="s">
        <v>3481</v>
      </c>
      <c r="B1315" t="s">
        <v>3480</v>
      </c>
    </row>
    <row r="1316" spans="1:2">
      <c r="A1316" t="s">
        <v>3469</v>
      </c>
      <c r="B1316" t="s">
        <v>3468</v>
      </c>
    </row>
    <row r="1317" spans="1:2">
      <c r="A1317" t="s">
        <v>3396</v>
      </c>
      <c r="B1317" t="s">
        <v>3395</v>
      </c>
    </row>
    <row r="1318" spans="1:2">
      <c r="A1318" t="s">
        <v>3305</v>
      </c>
      <c r="B1318" t="s">
        <v>3304</v>
      </c>
    </row>
    <row r="1319" spans="1:2">
      <c r="A1319" t="s">
        <v>3287</v>
      </c>
      <c r="B1319" t="s">
        <v>3286</v>
      </c>
    </row>
    <row r="1320" spans="1:2">
      <c r="A1320" t="s">
        <v>3283</v>
      </c>
      <c r="B1320" t="s">
        <v>3282</v>
      </c>
    </row>
    <row r="1321" spans="1:2">
      <c r="A1321" t="s">
        <v>3257</v>
      </c>
      <c r="B1321" t="s">
        <v>3256</v>
      </c>
    </row>
    <row r="1322" spans="1:2">
      <c r="A1322" t="s">
        <v>3169</v>
      </c>
      <c r="B1322" t="s">
        <v>3168</v>
      </c>
    </row>
    <row r="1323" spans="1:2">
      <c r="A1323" t="s">
        <v>3127</v>
      </c>
      <c r="B1323" t="s">
        <v>3126</v>
      </c>
    </row>
    <row r="1324" spans="1:2">
      <c r="A1324" t="s">
        <v>3081</v>
      </c>
      <c r="B1324" t="s">
        <v>3080</v>
      </c>
    </row>
    <row r="1325" spans="1:2">
      <c r="A1325" t="s">
        <v>3028</v>
      </c>
      <c r="B1325" t="s">
        <v>3027</v>
      </c>
    </row>
    <row r="1326" spans="1:2">
      <c r="A1326" t="s">
        <v>2995</v>
      </c>
      <c r="B1326" t="s">
        <v>2994</v>
      </c>
    </row>
    <row r="1327" spans="1:2">
      <c r="A1327" t="s">
        <v>2993</v>
      </c>
      <c r="B1327" t="s">
        <v>2992</v>
      </c>
    </row>
    <row r="1328" spans="1:2">
      <c r="A1328" t="s">
        <v>2921</v>
      </c>
      <c r="B1328" t="s">
        <v>2920</v>
      </c>
    </row>
    <row r="1329" spans="1:2">
      <c r="A1329" t="s">
        <v>2871</v>
      </c>
      <c r="B1329" t="s">
        <v>2870</v>
      </c>
    </row>
    <row r="1330" spans="1:2">
      <c r="A1330" t="s">
        <v>2841</v>
      </c>
      <c r="B1330" t="s">
        <v>2842</v>
      </c>
    </row>
    <row r="1331" spans="1:2">
      <c r="A1331" t="s">
        <v>2679</v>
      </c>
      <c r="B1331" t="s">
        <v>2678</v>
      </c>
    </row>
    <row r="1332" spans="1:2">
      <c r="A1332" t="s">
        <v>2533</v>
      </c>
      <c r="B1332" t="s">
        <v>2534</v>
      </c>
    </row>
    <row r="1333" spans="1:2">
      <c r="A1333" t="s">
        <v>2510</v>
      </c>
      <c r="B1333" t="s">
        <v>2509</v>
      </c>
    </row>
    <row r="1334" spans="1:2">
      <c r="A1334" t="s">
        <v>2448</v>
      </c>
      <c r="B1334" t="s">
        <v>2447</v>
      </c>
    </row>
    <row r="1335" spans="1:2">
      <c r="A1335" t="s">
        <v>2223</v>
      </c>
      <c r="B1335" t="s">
        <v>2222</v>
      </c>
    </row>
    <row r="1336" spans="1:2">
      <c r="A1336" t="s">
        <v>2220</v>
      </c>
      <c r="B1336" t="s">
        <v>2221</v>
      </c>
    </row>
    <row r="1337" spans="1:2">
      <c r="A1337" t="s">
        <v>2191</v>
      </c>
      <c r="B1337" t="s">
        <v>2190</v>
      </c>
    </row>
    <row r="1338" spans="1:2">
      <c r="A1338" t="s">
        <v>2071</v>
      </c>
      <c r="B1338" t="s">
        <v>2070</v>
      </c>
    </row>
    <row r="1339" spans="1:2">
      <c r="A1339" t="s">
        <v>2017</v>
      </c>
      <c r="B1339" t="s">
        <v>2018</v>
      </c>
    </row>
    <row r="1340" spans="1:2">
      <c r="A1340" t="s">
        <v>1813</v>
      </c>
      <c r="B1340" t="s">
        <v>1812</v>
      </c>
    </row>
    <row r="1341" spans="1:2">
      <c r="A1341" t="s">
        <v>1738</v>
      </c>
      <c r="B1341" t="s">
        <v>1737</v>
      </c>
    </row>
    <row r="1342" spans="1:2">
      <c r="A1342" t="s">
        <v>1736</v>
      </c>
      <c r="B1342" t="s">
        <v>1735</v>
      </c>
    </row>
    <row r="1343" spans="1:2">
      <c r="A1343" t="s">
        <v>1655</v>
      </c>
      <c r="B1343" t="s">
        <v>1654</v>
      </c>
    </row>
    <row r="1344" spans="1:2">
      <c r="A1344" t="s">
        <v>1572</v>
      </c>
      <c r="B1344" t="s">
        <v>1571</v>
      </c>
    </row>
    <row r="1345" spans="1:2">
      <c r="A1345" t="s">
        <v>1558</v>
      </c>
      <c r="B1345" t="s">
        <v>1557</v>
      </c>
    </row>
    <row r="1346" spans="1:2">
      <c r="A1346" t="s">
        <v>1456</v>
      </c>
      <c r="B1346" t="s">
        <v>1455</v>
      </c>
    </row>
    <row r="1347" spans="1:2">
      <c r="A1347" t="s">
        <v>1408</v>
      </c>
      <c r="B1347" t="s">
        <v>1407</v>
      </c>
    </row>
    <row r="1348" spans="1:2">
      <c r="A1348" t="s">
        <v>1370</v>
      </c>
      <c r="B1348" t="s">
        <v>1369</v>
      </c>
    </row>
    <row r="1349" spans="1:2">
      <c r="A1349" t="s">
        <v>1368</v>
      </c>
      <c r="B1349" t="s">
        <v>1367</v>
      </c>
    </row>
    <row r="1350" spans="1:2">
      <c r="A1350" t="s">
        <v>1310</v>
      </c>
      <c r="B1350" t="s">
        <v>1309</v>
      </c>
    </row>
    <row r="1351" spans="1:2">
      <c r="A1351" t="s">
        <v>1301</v>
      </c>
      <c r="B1351" t="s">
        <v>1300</v>
      </c>
    </row>
    <row r="1352" spans="1:2">
      <c r="A1352" t="s">
        <v>1279</v>
      </c>
      <c r="B1352" t="s">
        <v>1278</v>
      </c>
    </row>
    <row r="1353" spans="1:2">
      <c r="A1353" t="s">
        <v>1246</v>
      </c>
      <c r="B1353" t="s">
        <v>1245</v>
      </c>
    </row>
    <row r="1354" spans="1:2">
      <c r="A1354" t="s">
        <v>1158</v>
      </c>
      <c r="B1354" t="s">
        <v>1157</v>
      </c>
    </row>
    <row r="1355" spans="1:2">
      <c r="A1355" t="s">
        <v>1143</v>
      </c>
      <c r="B1355" t="s">
        <v>1142</v>
      </c>
    </row>
    <row r="1356" spans="1:2">
      <c r="A1356" t="s">
        <v>1116</v>
      </c>
      <c r="B1356" t="s">
        <v>1115</v>
      </c>
    </row>
    <row r="1357" spans="1:2">
      <c r="A1357" t="s">
        <v>1040</v>
      </c>
      <c r="B1357" t="s">
        <v>1041</v>
      </c>
    </row>
    <row r="1358" spans="1:2">
      <c r="A1358" t="s">
        <v>908</v>
      </c>
      <c r="B1358" t="s">
        <v>907</v>
      </c>
    </row>
    <row r="1359" spans="1:2">
      <c r="A1359" t="s">
        <v>555</v>
      </c>
      <c r="B1359" t="s">
        <v>554</v>
      </c>
    </row>
    <row r="1360" spans="1:2">
      <c r="A1360" t="s">
        <v>525</v>
      </c>
      <c r="B1360" t="s">
        <v>524</v>
      </c>
    </row>
    <row r="1361" spans="1:2">
      <c r="A1361" t="s">
        <v>493</v>
      </c>
      <c r="B1361" t="s">
        <v>492</v>
      </c>
    </row>
    <row r="1362" spans="1:2">
      <c r="A1362" t="s">
        <v>415</v>
      </c>
      <c r="B1362" t="s">
        <v>416</v>
      </c>
    </row>
    <row r="1363" spans="1:2">
      <c r="A1363" t="s">
        <v>365</v>
      </c>
      <c r="B1363" t="s">
        <v>364</v>
      </c>
    </row>
    <row r="1364" spans="1:2">
      <c r="A1364" t="s">
        <v>7447</v>
      </c>
      <c r="B1364" t="s">
        <v>7446</v>
      </c>
    </row>
    <row r="1365" spans="1:2">
      <c r="A1365" t="s">
        <v>3512</v>
      </c>
      <c r="B1365" t="s">
        <v>3513</v>
      </c>
    </row>
    <row r="1366" spans="1:2">
      <c r="A1366" t="s">
        <v>7300</v>
      </c>
      <c r="B1366" t="s">
        <v>7299</v>
      </c>
    </row>
    <row r="1367" spans="1:2">
      <c r="A1367" t="s">
        <v>7169</v>
      </c>
      <c r="B1367" t="s">
        <v>7170</v>
      </c>
    </row>
    <row r="1368" spans="1:2">
      <c r="A1368" t="s">
        <v>7062</v>
      </c>
      <c r="B1368" t="s">
        <v>7063</v>
      </c>
    </row>
    <row r="1369" spans="1:2">
      <c r="A1369" t="s">
        <v>6834</v>
      </c>
      <c r="B1369" t="s">
        <v>6835</v>
      </c>
    </row>
    <row r="1370" spans="1:2">
      <c r="A1370" t="s">
        <v>6776</v>
      </c>
      <c r="B1370" t="s">
        <v>6777</v>
      </c>
    </row>
    <row r="1371" spans="1:2">
      <c r="A1371" t="s">
        <v>6675</v>
      </c>
      <c r="B1371" t="s">
        <v>6676</v>
      </c>
    </row>
    <row r="1372" spans="1:2">
      <c r="A1372" t="s">
        <v>6672</v>
      </c>
      <c r="B1372" t="s">
        <v>6673</v>
      </c>
    </row>
    <row r="1373" spans="1:2">
      <c r="A1373" t="s">
        <v>6669</v>
      </c>
      <c r="B1373" t="s">
        <v>6670</v>
      </c>
    </row>
    <row r="1374" spans="1:2">
      <c r="A1374" t="s">
        <v>6335</v>
      </c>
      <c r="B1374" t="s">
        <v>6336</v>
      </c>
    </row>
    <row r="1375" spans="1:2">
      <c r="A1375" t="s">
        <v>6288</v>
      </c>
      <c r="B1375" t="s">
        <v>6289</v>
      </c>
    </row>
    <row r="1376" spans="1:2">
      <c r="A1376" t="s">
        <v>6174</v>
      </c>
      <c r="B1376" t="s">
        <v>6175</v>
      </c>
    </row>
    <row r="1377" spans="1:2">
      <c r="A1377" t="s">
        <v>6094</v>
      </c>
      <c r="B1377" t="s">
        <v>6095</v>
      </c>
    </row>
    <row r="1378" spans="1:2">
      <c r="A1378" t="s">
        <v>5981</v>
      </c>
      <c r="B1378" t="s">
        <v>5982</v>
      </c>
    </row>
    <row r="1379" spans="1:2">
      <c r="A1379" t="s">
        <v>5928</v>
      </c>
      <c r="B1379" t="s">
        <v>5929</v>
      </c>
    </row>
    <row r="1380" spans="1:2">
      <c r="A1380" t="s">
        <v>5903</v>
      </c>
      <c r="B1380" t="s">
        <v>5904</v>
      </c>
    </row>
    <row r="1381" spans="1:2">
      <c r="A1381" t="s">
        <v>5517</v>
      </c>
      <c r="B1381" t="s">
        <v>5518</v>
      </c>
    </row>
    <row r="1382" spans="1:2">
      <c r="A1382" t="s">
        <v>4771</v>
      </c>
      <c r="B1382" t="s">
        <v>4772</v>
      </c>
    </row>
    <row r="1383" spans="1:2">
      <c r="A1383" t="s">
        <v>4762</v>
      </c>
      <c r="B1383" t="s">
        <v>4763</v>
      </c>
    </row>
    <row r="1384" spans="1:2">
      <c r="A1384" t="s">
        <v>4647</v>
      </c>
      <c r="B1384" t="s">
        <v>4648</v>
      </c>
    </row>
    <row r="1385" spans="1:2">
      <c r="A1385" t="s">
        <v>4626</v>
      </c>
      <c r="B1385" t="s">
        <v>4627</v>
      </c>
    </row>
    <row r="1386" spans="1:2">
      <c r="A1386" t="s">
        <v>4562</v>
      </c>
      <c r="B1386" t="s">
        <v>4563</v>
      </c>
    </row>
    <row r="1387" spans="1:2">
      <c r="A1387" t="s">
        <v>4538</v>
      </c>
      <c r="B1387" t="s">
        <v>4539</v>
      </c>
    </row>
    <row r="1388" spans="1:2">
      <c r="A1388" t="s">
        <v>4378</v>
      </c>
      <c r="B1388" t="s">
        <v>4377</v>
      </c>
    </row>
    <row r="1389" spans="1:2">
      <c r="A1389" t="s">
        <v>4120</v>
      </c>
      <c r="B1389" t="s">
        <v>4121</v>
      </c>
    </row>
    <row r="1390" spans="1:2">
      <c r="A1390" t="s">
        <v>4115</v>
      </c>
      <c r="B1390" t="s">
        <v>4116</v>
      </c>
    </row>
    <row r="1391" spans="1:2">
      <c r="A1391" t="s">
        <v>3938</v>
      </c>
      <c r="B1391" t="s">
        <v>3939</v>
      </c>
    </row>
    <row r="1392" spans="1:2">
      <c r="A1392" t="s">
        <v>3845</v>
      </c>
      <c r="B1392" t="s">
        <v>3846</v>
      </c>
    </row>
    <row r="1393" spans="1:2">
      <c r="A1393" t="s">
        <v>2902</v>
      </c>
      <c r="B1393" t="s">
        <v>2903</v>
      </c>
    </row>
    <row r="1394" spans="1:2">
      <c r="A1394" t="s">
        <v>2470</v>
      </c>
      <c r="B1394" t="s">
        <v>2471</v>
      </c>
    </row>
    <row r="1395" spans="1:2">
      <c r="A1395" t="s">
        <v>1494</v>
      </c>
      <c r="B1395" t="s">
        <v>1495</v>
      </c>
    </row>
    <row r="1396" spans="1:2">
      <c r="A1396" t="s">
        <v>1394</v>
      </c>
      <c r="B1396" t="s">
        <v>1393</v>
      </c>
    </row>
    <row r="1397" spans="1:2">
      <c r="A1397" t="s">
        <v>1391</v>
      </c>
      <c r="B1397" t="s">
        <v>1392</v>
      </c>
    </row>
    <row r="1398" spans="1:2">
      <c r="A1398" t="s">
        <v>1389</v>
      </c>
      <c r="B1398" t="s">
        <v>1388</v>
      </c>
    </row>
    <row r="1399" spans="1:2">
      <c r="A1399" t="s">
        <v>1387</v>
      </c>
      <c r="B1399" t="s">
        <v>1386</v>
      </c>
    </row>
    <row r="1400" spans="1:2">
      <c r="A1400" t="s">
        <v>1124</v>
      </c>
      <c r="B1400" t="s">
        <v>1125</v>
      </c>
    </row>
    <row r="1401" spans="1:2">
      <c r="A1401" t="s">
        <v>752</v>
      </c>
      <c r="B1401" t="s">
        <v>753</v>
      </c>
    </row>
    <row r="1402" spans="1:2">
      <c r="A1402" t="s">
        <v>729</v>
      </c>
      <c r="B1402" t="s">
        <v>730</v>
      </c>
    </row>
    <row r="1403" spans="1:2">
      <c r="A1403" t="s">
        <v>707</v>
      </c>
      <c r="B1403" t="s">
        <v>706</v>
      </c>
    </row>
    <row r="1404" spans="1:2">
      <c r="A1404" t="s">
        <v>593</v>
      </c>
      <c r="B1404" t="s">
        <v>592</v>
      </c>
    </row>
    <row r="1405" spans="1:2">
      <c r="A1405" t="s">
        <v>495</v>
      </c>
      <c r="B1405" t="s">
        <v>496</v>
      </c>
    </row>
    <row r="1406" spans="1:2">
      <c r="A1406" t="s">
        <v>257</v>
      </c>
      <c r="B1406" t="s">
        <v>258</v>
      </c>
    </row>
    <row r="1407" spans="1:2">
      <c r="A1407" t="s">
        <v>6793</v>
      </c>
      <c r="B1407" t="s">
        <v>6792</v>
      </c>
    </row>
    <row r="1408" spans="1:2">
      <c r="A1408" t="s">
        <v>6743</v>
      </c>
      <c r="B1408" t="s">
        <v>6742</v>
      </c>
    </row>
    <row r="1409" spans="1:2">
      <c r="A1409" t="s">
        <v>6338</v>
      </c>
      <c r="B1409" t="s">
        <v>6339</v>
      </c>
    </row>
    <row r="1410" spans="1:2">
      <c r="A1410" t="s">
        <v>6143</v>
      </c>
      <c r="B1410" t="s">
        <v>6142</v>
      </c>
    </row>
    <row r="1411" spans="1:2">
      <c r="A1411" t="s">
        <v>5919</v>
      </c>
      <c r="B1411" t="s">
        <v>5920</v>
      </c>
    </row>
    <row r="1412" spans="1:2">
      <c r="A1412" t="s">
        <v>5870</v>
      </c>
      <c r="B1412" t="s">
        <v>5869</v>
      </c>
    </row>
    <row r="1413" spans="1:2">
      <c r="A1413" t="s">
        <v>5369</v>
      </c>
      <c r="B1413" t="s">
        <v>5368</v>
      </c>
    </row>
    <row r="1414" spans="1:2">
      <c r="A1414" t="s">
        <v>5279</v>
      </c>
      <c r="B1414" t="s">
        <v>5280</v>
      </c>
    </row>
    <row r="1415" spans="1:2">
      <c r="A1415" t="s">
        <v>5150</v>
      </c>
      <c r="B1415" t="s">
        <v>5149</v>
      </c>
    </row>
    <row r="1416" spans="1:2">
      <c r="A1416" t="s">
        <v>4946</v>
      </c>
      <c r="B1416" t="s">
        <v>4947</v>
      </c>
    </row>
    <row r="1417" spans="1:2">
      <c r="A1417" t="s">
        <v>4698</v>
      </c>
      <c r="B1417" t="s">
        <v>4697</v>
      </c>
    </row>
    <row r="1418" spans="1:2">
      <c r="A1418" t="s">
        <v>4673</v>
      </c>
      <c r="B1418" t="s">
        <v>4672</v>
      </c>
    </row>
    <row r="1419" spans="1:2">
      <c r="A1419" t="s">
        <v>4616</v>
      </c>
      <c r="B1419" t="s">
        <v>4615</v>
      </c>
    </row>
    <row r="1420" spans="1:2">
      <c r="A1420" t="s">
        <v>4412</v>
      </c>
      <c r="B1420" t="s">
        <v>4411</v>
      </c>
    </row>
    <row r="1421" spans="1:2">
      <c r="A1421" t="s">
        <v>3821</v>
      </c>
      <c r="B1421" t="s">
        <v>3820</v>
      </c>
    </row>
    <row r="1422" spans="1:2">
      <c r="A1422" t="s">
        <v>3800</v>
      </c>
      <c r="B1422" t="s">
        <v>3799</v>
      </c>
    </row>
    <row r="1423" spans="1:2">
      <c r="A1423" t="s">
        <v>3678</v>
      </c>
      <c r="B1423" t="s">
        <v>3677</v>
      </c>
    </row>
    <row r="1424" spans="1:2">
      <c r="A1424" t="s">
        <v>3575</v>
      </c>
      <c r="B1424" t="s">
        <v>3574</v>
      </c>
    </row>
    <row r="1425" spans="1:2">
      <c r="A1425" t="s">
        <v>3569</v>
      </c>
      <c r="B1425" t="s">
        <v>3568</v>
      </c>
    </row>
    <row r="1426" spans="1:2">
      <c r="A1426" t="s">
        <v>2883</v>
      </c>
      <c r="B1426" t="s">
        <v>2882</v>
      </c>
    </row>
    <row r="1427" spans="1:2">
      <c r="A1427" t="s">
        <v>2787</v>
      </c>
      <c r="B1427" t="s">
        <v>2786</v>
      </c>
    </row>
    <row r="1428" spans="1:2">
      <c r="A1428" t="s">
        <v>2519</v>
      </c>
      <c r="B1428" t="s">
        <v>2518</v>
      </c>
    </row>
    <row r="1429" spans="1:2">
      <c r="A1429" t="s">
        <v>2258</v>
      </c>
      <c r="B1429" t="s">
        <v>2257</v>
      </c>
    </row>
    <row r="1430" spans="1:2">
      <c r="A1430" t="s">
        <v>2097</v>
      </c>
      <c r="B1430" t="s">
        <v>2096</v>
      </c>
    </row>
    <row r="1431" spans="1:2">
      <c r="A1431" t="s">
        <v>2036</v>
      </c>
      <c r="B1431" t="s">
        <v>2035</v>
      </c>
    </row>
    <row r="1432" spans="1:2">
      <c r="A1432" t="s">
        <v>1651</v>
      </c>
      <c r="B1432" t="s">
        <v>1650</v>
      </c>
    </row>
    <row r="1433" spans="1:2">
      <c r="A1433" t="s">
        <v>1432</v>
      </c>
      <c r="B1433" t="s">
        <v>1433</v>
      </c>
    </row>
    <row r="1434" spans="1:2">
      <c r="A1434" t="s">
        <v>1406</v>
      </c>
      <c r="B1434" t="s">
        <v>1405</v>
      </c>
    </row>
    <row r="1435" spans="1:2">
      <c r="A1435" t="s">
        <v>1153</v>
      </c>
      <c r="B1435" t="s">
        <v>1152</v>
      </c>
    </row>
    <row r="1436" spans="1:2">
      <c r="A1436" t="s">
        <v>1017</v>
      </c>
      <c r="B1436" t="s">
        <v>1018</v>
      </c>
    </row>
    <row r="1437" spans="1:2">
      <c r="A1437" t="s">
        <v>887</v>
      </c>
      <c r="B1437" t="s">
        <v>888</v>
      </c>
    </row>
    <row r="1438" spans="1:2">
      <c r="A1438" t="s">
        <v>860</v>
      </c>
      <c r="B1438" t="s">
        <v>861</v>
      </c>
    </row>
    <row r="1439" spans="1:2">
      <c r="A1439" t="s">
        <v>436</v>
      </c>
      <c r="B1439" t="s">
        <v>435</v>
      </c>
    </row>
    <row r="1440" spans="1:2">
      <c r="A1440" t="s">
        <v>360</v>
      </c>
      <c r="B1440" t="s">
        <v>359</v>
      </c>
    </row>
    <row r="1441" spans="1:2">
      <c r="A1441" t="s">
        <v>6729</v>
      </c>
      <c r="B1441" t="s">
        <v>6730</v>
      </c>
    </row>
    <row r="1442" spans="1:2">
      <c r="A1442" t="s">
        <v>7218</v>
      </c>
      <c r="B1442" t="s">
        <v>7219</v>
      </c>
    </row>
    <row r="1443" spans="1:2">
      <c r="A1443" t="s">
        <v>7136</v>
      </c>
      <c r="B1443" t="s">
        <v>7135</v>
      </c>
    </row>
    <row r="1444" spans="1:2">
      <c r="A1444" t="s">
        <v>7069</v>
      </c>
      <c r="B1444" t="s">
        <v>7070</v>
      </c>
    </row>
    <row r="1445" spans="1:2">
      <c r="A1445" t="s">
        <v>7027</v>
      </c>
      <c r="B1445" t="s">
        <v>7026</v>
      </c>
    </row>
    <row r="1446" spans="1:2">
      <c r="A1446" t="s">
        <v>7024</v>
      </c>
      <c r="B1446" t="s">
        <v>7025</v>
      </c>
    </row>
    <row r="1447" spans="1:2">
      <c r="A1447" t="s">
        <v>7015</v>
      </c>
      <c r="B1447" t="s">
        <v>7014</v>
      </c>
    </row>
    <row r="1448" spans="1:2">
      <c r="A1448" t="s">
        <v>6407</v>
      </c>
      <c r="B1448" t="s">
        <v>6406</v>
      </c>
    </row>
    <row r="1449" spans="1:2">
      <c r="A1449" t="s">
        <v>6240</v>
      </c>
      <c r="B1449" t="s">
        <v>6239</v>
      </c>
    </row>
    <row r="1450" spans="1:2">
      <c r="A1450" t="s">
        <v>5773</v>
      </c>
      <c r="B1450" t="s">
        <v>5772</v>
      </c>
    </row>
    <row r="1451" spans="1:2">
      <c r="A1451" t="s">
        <v>5723</v>
      </c>
      <c r="B1451" t="s">
        <v>5722</v>
      </c>
    </row>
    <row r="1452" spans="1:2">
      <c r="A1452" t="s">
        <v>5691</v>
      </c>
      <c r="B1452" t="s">
        <v>5690</v>
      </c>
    </row>
    <row r="1453" spans="1:2">
      <c r="A1453" t="s">
        <v>5505</v>
      </c>
      <c r="B1453" t="s">
        <v>5504</v>
      </c>
    </row>
    <row r="1454" spans="1:2">
      <c r="A1454" t="s">
        <v>4967</v>
      </c>
      <c r="B1454" t="s">
        <v>4966</v>
      </c>
    </row>
    <row r="1455" spans="1:2">
      <c r="A1455" t="s">
        <v>4965</v>
      </c>
      <c r="B1455" t="s">
        <v>4964</v>
      </c>
    </row>
    <row r="1456" spans="1:2">
      <c r="A1456" t="s">
        <v>4657</v>
      </c>
      <c r="B1456" t="s">
        <v>4658</v>
      </c>
    </row>
    <row r="1457" spans="1:2">
      <c r="A1457" t="s">
        <v>3539</v>
      </c>
      <c r="B1457" t="s">
        <v>3538</v>
      </c>
    </row>
    <row r="1458" spans="1:2">
      <c r="A1458" t="s">
        <v>3521</v>
      </c>
      <c r="B1458" t="s">
        <v>3520</v>
      </c>
    </row>
    <row r="1459" spans="1:2">
      <c r="A1459" t="s">
        <v>3471</v>
      </c>
      <c r="B1459" t="s">
        <v>3470</v>
      </c>
    </row>
    <row r="1460" spans="1:2">
      <c r="A1460" t="s">
        <v>3120</v>
      </c>
      <c r="B1460" t="s">
        <v>3119</v>
      </c>
    </row>
    <row r="1461" spans="1:2">
      <c r="A1461" t="s">
        <v>3072</v>
      </c>
      <c r="B1461" t="s">
        <v>3071</v>
      </c>
    </row>
    <row r="1462" spans="1:2">
      <c r="A1462" t="s">
        <v>3066</v>
      </c>
      <c r="B1462" t="s">
        <v>3065</v>
      </c>
    </row>
    <row r="1463" spans="1:2">
      <c r="A1463" t="s">
        <v>2591</v>
      </c>
      <c r="B1463" t="s">
        <v>2592</v>
      </c>
    </row>
    <row r="1464" spans="1:2">
      <c r="A1464" t="s">
        <v>2538</v>
      </c>
      <c r="B1464" t="s">
        <v>2537</v>
      </c>
    </row>
    <row r="1465" spans="1:2">
      <c r="A1465" t="s">
        <v>2183</v>
      </c>
      <c r="B1465" t="s">
        <v>2182</v>
      </c>
    </row>
    <row r="1466" spans="1:2">
      <c r="A1466" t="s">
        <v>2142</v>
      </c>
      <c r="B1466" t="s">
        <v>2141</v>
      </c>
    </row>
    <row r="1467" spans="1:2">
      <c r="A1467" t="s">
        <v>2067</v>
      </c>
      <c r="B1467" t="s">
        <v>2066</v>
      </c>
    </row>
    <row r="1468" spans="1:2">
      <c r="A1468" t="s">
        <v>1451</v>
      </c>
      <c r="B1468" t="s">
        <v>1450</v>
      </c>
    </row>
    <row r="1469" spans="1:2">
      <c r="A1469" t="s">
        <v>1377</v>
      </c>
      <c r="B1469" t="s">
        <v>1376</v>
      </c>
    </row>
    <row r="1470" spans="1:2">
      <c r="A1470" t="s">
        <v>988</v>
      </c>
      <c r="B1470" t="s">
        <v>989</v>
      </c>
    </row>
    <row r="1471" spans="1:2">
      <c r="A1471" t="s">
        <v>919</v>
      </c>
      <c r="B1471" t="s">
        <v>918</v>
      </c>
    </row>
    <row r="1472" spans="1:2">
      <c r="A1472" t="s">
        <v>438</v>
      </c>
      <c r="B1472" t="s">
        <v>437</v>
      </c>
    </row>
    <row r="1473" spans="1:2">
      <c r="A1473" t="s">
        <v>374</v>
      </c>
      <c r="B1473" t="s">
        <v>373</v>
      </c>
    </row>
    <row r="1474" spans="1:2">
      <c r="A1474" t="s">
        <v>324</v>
      </c>
      <c r="B1474" t="s">
        <v>323</v>
      </c>
    </row>
    <row r="1475" spans="1:2">
      <c r="A1475" t="s">
        <v>6012</v>
      </c>
      <c r="B1475" t="s">
        <v>6011</v>
      </c>
    </row>
    <row r="1476" spans="1:2">
      <c r="A1476" t="s">
        <v>7195</v>
      </c>
      <c r="B1476" t="s">
        <v>7194</v>
      </c>
    </row>
    <row r="1477" spans="1:2">
      <c r="A1477" t="s">
        <v>7031</v>
      </c>
      <c r="B1477" t="s">
        <v>7030</v>
      </c>
    </row>
    <row r="1478" spans="1:2">
      <c r="A1478" t="s">
        <v>7021</v>
      </c>
      <c r="B1478" t="s">
        <v>7022</v>
      </c>
    </row>
    <row r="1479" spans="1:2">
      <c r="A1479" t="s">
        <v>6962</v>
      </c>
      <c r="B1479" t="s">
        <v>6963</v>
      </c>
    </row>
    <row r="1480" spans="1:2">
      <c r="A1480" t="s">
        <v>6757</v>
      </c>
      <c r="B1480" t="s">
        <v>6756</v>
      </c>
    </row>
    <row r="1481" spans="1:2">
      <c r="A1481" t="s">
        <v>6398</v>
      </c>
      <c r="B1481" t="s">
        <v>6397</v>
      </c>
    </row>
    <row r="1482" spans="1:2">
      <c r="A1482" t="s">
        <v>6383</v>
      </c>
      <c r="B1482" t="s">
        <v>6384</v>
      </c>
    </row>
    <row r="1483" spans="1:2">
      <c r="A1483" t="s">
        <v>6078</v>
      </c>
      <c r="B1483" t="s">
        <v>6079</v>
      </c>
    </row>
    <row r="1484" spans="1:2">
      <c r="A1484" t="s">
        <v>6009</v>
      </c>
      <c r="B1484" t="s">
        <v>6010</v>
      </c>
    </row>
    <row r="1485" spans="1:2">
      <c r="A1485" t="s">
        <v>5872</v>
      </c>
      <c r="B1485" t="s">
        <v>5871</v>
      </c>
    </row>
    <row r="1486" spans="1:2">
      <c r="A1486" t="s">
        <v>5829</v>
      </c>
      <c r="B1486" t="s">
        <v>5830</v>
      </c>
    </row>
    <row r="1487" spans="1:2">
      <c r="A1487" t="s">
        <v>5632</v>
      </c>
      <c r="B1487" t="s">
        <v>5631</v>
      </c>
    </row>
    <row r="1488" spans="1:2">
      <c r="A1488" t="s">
        <v>5546</v>
      </c>
      <c r="B1488" t="s">
        <v>5545</v>
      </c>
    </row>
    <row r="1489" spans="1:2">
      <c r="A1489" t="s">
        <v>5364</v>
      </c>
      <c r="B1489" t="s">
        <v>5365</v>
      </c>
    </row>
    <row r="1490" spans="1:2">
      <c r="A1490" t="s">
        <v>4792</v>
      </c>
      <c r="B1490" t="s">
        <v>4793</v>
      </c>
    </row>
    <row r="1491" spans="1:2">
      <c r="A1491" t="s">
        <v>4778</v>
      </c>
      <c r="B1491" t="s">
        <v>4779</v>
      </c>
    </row>
    <row r="1492" spans="1:2">
      <c r="A1492" t="s">
        <v>4595</v>
      </c>
      <c r="B1492" t="s">
        <v>4594</v>
      </c>
    </row>
    <row r="1493" spans="1:2">
      <c r="A1493" t="s">
        <v>4157</v>
      </c>
      <c r="B1493" t="s">
        <v>4156</v>
      </c>
    </row>
    <row r="1494" spans="1:2">
      <c r="A1494" t="s">
        <v>3946</v>
      </c>
      <c r="B1494" t="s">
        <v>3947</v>
      </c>
    </row>
    <row r="1495" spans="1:2">
      <c r="A1495" t="s">
        <v>3835</v>
      </c>
      <c r="B1495" t="s">
        <v>3834</v>
      </c>
    </row>
    <row r="1496" spans="1:2">
      <c r="A1496" t="s">
        <v>3830</v>
      </c>
      <c r="B1496" t="s">
        <v>3831</v>
      </c>
    </row>
    <row r="1497" spans="1:2">
      <c r="A1497" t="s">
        <v>3763</v>
      </c>
      <c r="B1497" t="s">
        <v>3762</v>
      </c>
    </row>
    <row r="1498" spans="1:2">
      <c r="A1498" t="s">
        <v>3632</v>
      </c>
      <c r="B1498" t="s">
        <v>3633</v>
      </c>
    </row>
    <row r="1499" spans="1:2">
      <c r="A1499" t="s">
        <v>3573</v>
      </c>
      <c r="B1499" t="s">
        <v>3572</v>
      </c>
    </row>
    <row r="1500" spans="1:2">
      <c r="A1500" t="s">
        <v>3561</v>
      </c>
      <c r="B1500" t="s">
        <v>3560</v>
      </c>
    </row>
    <row r="1501" spans="1:2">
      <c r="A1501" t="s">
        <v>3555</v>
      </c>
      <c r="B1501" t="s">
        <v>3554</v>
      </c>
    </row>
    <row r="1502" spans="1:2">
      <c r="A1502" t="s">
        <v>3273</v>
      </c>
      <c r="B1502" t="s">
        <v>3272</v>
      </c>
    </row>
    <row r="1503" spans="1:2">
      <c r="A1503" t="s">
        <v>3231</v>
      </c>
      <c r="B1503" t="s">
        <v>3230</v>
      </c>
    </row>
    <row r="1504" spans="1:2">
      <c r="A1504" t="s">
        <v>3083</v>
      </c>
      <c r="B1504" t="s">
        <v>3082</v>
      </c>
    </row>
    <row r="1505" spans="1:2">
      <c r="A1505" t="s">
        <v>2964</v>
      </c>
      <c r="B1505" t="s">
        <v>2965</v>
      </c>
    </row>
    <row r="1506" spans="1:2">
      <c r="A1506" t="s">
        <v>2937</v>
      </c>
      <c r="B1506" t="s">
        <v>2936</v>
      </c>
    </row>
    <row r="1507" spans="1:2">
      <c r="A1507" t="s">
        <v>2928</v>
      </c>
      <c r="B1507" t="s">
        <v>2929</v>
      </c>
    </row>
    <row r="1508" spans="1:2">
      <c r="A1508" t="s">
        <v>2785</v>
      </c>
      <c r="B1508" t="s">
        <v>2784</v>
      </c>
    </row>
    <row r="1509" spans="1:2">
      <c r="A1509" t="s">
        <v>2783</v>
      </c>
      <c r="B1509" t="s">
        <v>2782</v>
      </c>
    </row>
    <row r="1510" spans="1:2">
      <c r="A1510" t="s">
        <v>2744</v>
      </c>
      <c r="B1510" t="s">
        <v>2745</v>
      </c>
    </row>
    <row r="1511" spans="1:2">
      <c r="A1511" t="s">
        <v>2702</v>
      </c>
      <c r="B1511" t="s">
        <v>2703</v>
      </c>
    </row>
    <row r="1512" spans="1:2">
      <c r="A1512" t="s">
        <v>2650</v>
      </c>
      <c r="B1512" t="s">
        <v>2649</v>
      </c>
    </row>
    <row r="1513" spans="1:2">
      <c r="A1513" t="s">
        <v>2616</v>
      </c>
      <c r="B1513" t="s">
        <v>2615</v>
      </c>
    </row>
    <row r="1514" spans="1:2">
      <c r="A1514" t="s">
        <v>2553</v>
      </c>
      <c r="B1514" t="s">
        <v>2552</v>
      </c>
    </row>
    <row r="1515" spans="1:2">
      <c r="A1515" t="s">
        <v>2536</v>
      </c>
      <c r="B1515" t="s">
        <v>2535</v>
      </c>
    </row>
    <row r="1516" spans="1:2">
      <c r="A1516" t="s">
        <v>2465</v>
      </c>
      <c r="B1516" t="s">
        <v>2466</v>
      </c>
    </row>
    <row r="1517" spans="1:2">
      <c r="A1517" t="s">
        <v>2462</v>
      </c>
      <c r="B1517" t="s">
        <v>2463</v>
      </c>
    </row>
    <row r="1518" spans="1:2">
      <c r="A1518" t="s">
        <v>2439</v>
      </c>
      <c r="B1518" t="s">
        <v>2438</v>
      </c>
    </row>
    <row r="1519" spans="1:2">
      <c r="A1519" t="s">
        <v>2420</v>
      </c>
      <c r="B1519" t="s">
        <v>2419</v>
      </c>
    </row>
    <row r="1520" spans="1:2">
      <c r="A1520" t="s">
        <v>2408</v>
      </c>
      <c r="B1520" t="s">
        <v>2407</v>
      </c>
    </row>
    <row r="1521" spans="1:2">
      <c r="A1521" t="s">
        <v>2386</v>
      </c>
      <c r="B1521" t="s">
        <v>2385</v>
      </c>
    </row>
    <row r="1522" spans="1:2">
      <c r="A1522" t="s">
        <v>2315</v>
      </c>
      <c r="B1522" t="s">
        <v>2314</v>
      </c>
    </row>
    <row r="1523" spans="1:2">
      <c r="A1523" t="s">
        <v>2265</v>
      </c>
      <c r="B1523" t="s">
        <v>2264</v>
      </c>
    </row>
    <row r="1524" spans="1:2">
      <c r="A1524" t="s">
        <v>2153</v>
      </c>
      <c r="B1524" t="s">
        <v>2152</v>
      </c>
    </row>
    <row r="1525" spans="1:2">
      <c r="A1525" t="s">
        <v>2147</v>
      </c>
      <c r="B1525" t="s">
        <v>2146</v>
      </c>
    </row>
    <row r="1526" spans="1:2">
      <c r="A1526" t="s">
        <v>1913</v>
      </c>
      <c r="B1526" t="s">
        <v>1912</v>
      </c>
    </row>
    <row r="1527" spans="1:2">
      <c r="A1527" t="s">
        <v>1797</v>
      </c>
      <c r="B1527" t="s">
        <v>1796</v>
      </c>
    </row>
    <row r="1528" spans="1:2">
      <c r="A1528" t="s">
        <v>1726</v>
      </c>
      <c r="B1528" t="s">
        <v>1725</v>
      </c>
    </row>
    <row r="1529" spans="1:2">
      <c r="A1529" t="s">
        <v>1690</v>
      </c>
      <c r="B1529" t="s">
        <v>1689</v>
      </c>
    </row>
    <row r="1530" spans="1:2">
      <c r="A1530" t="s">
        <v>1616</v>
      </c>
      <c r="B1530" t="s">
        <v>1615</v>
      </c>
    </row>
    <row r="1531" spans="1:2">
      <c r="A1531" t="s">
        <v>1539</v>
      </c>
      <c r="B1531" t="s">
        <v>1540</v>
      </c>
    </row>
    <row r="1532" spans="1:2">
      <c r="A1532" t="s">
        <v>1410</v>
      </c>
      <c r="B1532" t="s">
        <v>1409</v>
      </c>
    </row>
    <row r="1533" spans="1:2">
      <c r="A1533" t="s">
        <v>1363</v>
      </c>
      <c r="B1533" t="s">
        <v>1362</v>
      </c>
    </row>
    <row r="1534" spans="1:2">
      <c r="A1534" t="s">
        <v>1242</v>
      </c>
      <c r="B1534" t="s">
        <v>1241</v>
      </c>
    </row>
    <row r="1535" spans="1:2">
      <c r="A1535" t="s">
        <v>978</v>
      </c>
      <c r="B1535" t="s">
        <v>977</v>
      </c>
    </row>
    <row r="1536" spans="1:2">
      <c r="A1536" t="s">
        <v>709</v>
      </c>
      <c r="B1536" t="s">
        <v>711</v>
      </c>
    </row>
    <row r="1537" spans="1:2">
      <c r="A1537" t="s">
        <v>709</v>
      </c>
      <c r="B1537" t="s">
        <v>710</v>
      </c>
    </row>
    <row r="1538" spans="1:2">
      <c r="A1538" t="s">
        <v>566</v>
      </c>
      <c r="B1538" t="s">
        <v>565</v>
      </c>
    </row>
    <row r="1539" spans="1:2">
      <c r="A1539" t="s">
        <v>529</v>
      </c>
      <c r="B1539" t="s">
        <v>528</v>
      </c>
    </row>
    <row r="1540" spans="1:2">
      <c r="A1540" t="s">
        <v>510</v>
      </c>
      <c r="B1540" t="s">
        <v>509</v>
      </c>
    </row>
    <row r="1541" spans="1:2">
      <c r="A1541" t="s">
        <v>502</v>
      </c>
      <c r="B1541" t="s">
        <v>503</v>
      </c>
    </row>
    <row r="1542" spans="1:2">
      <c r="A1542" t="s">
        <v>462</v>
      </c>
      <c r="B1542" t="s">
        <v>461</v>
      </c>
    </row>
    <row r="1543" spans="1:2">
      <c r="A1543" t="s">
        <v>335</v>
      </c>
      <c r="B1543" t="s">
        <v>336</v>
      </c>
    </row>
    <row r="1544" spans="1:2">
      <c r="A1544" t="s">
        <v>7361</v>
      </c>
      <c r="B1544" t="s">
        <v>7360</v>
      </c>
    </row>
    <row r="1545" spans="1:2">
      <c r="A1545" t="s">
        <v>4607</v>
      </c>
      <c r="B1545" t="s">
        <v>4606</v>
      </c>
    </row>
    <row r="1546" spans="1:2">
      <c r="A1546" t="s">
        <v>3052</v>
      </c>
      <c r="B1546" t="s">
        <v>3051</v>
      </c>
    </row>
    <row r="1547" spans="1:2">
      <c r="A1547" t="s">
        <v>1909</v>
      </c>
      <c r="B1547" t="s">
        <v>1908</v>
      </c>
    </row>
    <row r="1548" spans="1:2">
      <c r="A1548" t="s">
        <v>7399</v>
      </c>
      <c r="B1548" t="s">
        <v>7398</v>
      </c>
    </row>
    <row r="1549" spans="1:2">
      <c r="A1549" t="s">
        <v>7359</v>
      </c>
      <c r="B1549" t="s">
        <v>7358</v>
      </c>
    </row>
    <row r="1550" spans="1:2">
      <c r="A1550" t="s">
        <v>7302</v>
      </c>
      <c r="B1550" t="s">
        <v>7301</v>
      </c>
    </row>
    <row r="1551" spans="1:2">
      <c r="A1551" t="s">
        <v>6557</v>
      </c>
      <c r="B1551" t="s">
        <v>6556</v>
      </c>
    </row>
    <row r="1552" spans="1:2">
      <c r="A1552" t="s">
        <v>6508</v>
      </c>
      <c r="B1552" t="s">
        <v>6509</v>
      </c>
    </row>
    <row r="1553" spans="1:2">
      <c r="A1553" t="s">
        <v>6295</v>
      </c>
      <c r="B1553" t="s">
        <v>6296</v>
      </c>
    </row>
    <row r="1554" spans="1:2">
      <c r="A1554" t="s">
        <v>5841</v>
      </c>
      <c r="B1554" t="s">
        <v>5842</v>
      </c>
    </row>
    <row r="1555" spans="1:2">
      <c r="A1555" t="s">
        <v>4867</v>
      </c>
      <c r="B1555" t="s">
        <v>4866</v>
      </c>
    </row>
    <row r="1556" spans="1:2">
      <c r="A1556" t="s">
        <v>4078</v>
      </c>
      <c r="B1556" t="s">
        <v>4077</v>
      </c>
    </row>
    <row r="1557" spans="1:2">
      <c r="A1557" t="s">
        <v>3725</v>
      </c>
      <c r="B1557" t="s">
        <v>3726</v>
      </c>
    </row>
    <row r="1558" spans="1:2">
      <c r="A1558" t="s">
        <v>3519</v>
      </c>
      <c r="B1558" t="s">
        <v>3518</v>
      </c>
    </row>
    <row r="1559" spans="1:2">
      <c r="A1559" t="s">
        <v>2838</v>
      </c>
      <c r="B1559" t="s">
        <v>2839</v>
      </c>
    </row>
    <row r="1560" spans="1:2">
      <c r="A1560" t="s">
        <v>2826</v>
      </c>
      <c r="B1560" t="s">
        <v>2825</v>
      </c>
    </row>
    <row r="1561" spans="1:2">
      <c r="A1561" t="s">
        <v>2670</v>
      </c>
      <c r="B1561" t="s">
        <v>2671</v>
      </c>
    </row>
    <row r="1562" spans="1:2">
      <c r="A1562" t="s">
        <v>2652</v>
      </c>
      <c r="B1562" t="s">
        <v>2653</v>
      </c>
    </row>
    <row r="1563" spans="1:2">
      <c r="A1563" t="s">
        <v>2285</v>
      </c>
      <c r="B1563" t="s">
        <v>2284</v>
      </c>
    </row>
    <row r="1564" spans="1:2">
      <c r="A1564" t="s">
        <v>2218</v>
      </c>
      <c r="B1564" t="s">
        <v>2217</v>
      </c>
    </row>
    <row r="1565" spans="1:2">
      <c r="A1565" t="s">
        <v>2063</v>
      </c>
      <c r="B1565" t="s">
        <v>2062</v>
      </c>
    </row>
    <row r="1566" spans="1:2">
      <c r="A1566" t="s">
        <v>1365</v>
      </c>
      <c r="B1566" t="s">
        <v>1366</v>
      </c>
    </row>
    <row r="1567" spans="1:2">
      <c r="A1567" t="s">
        <v>912</v>
      </c>
      <c r="B1567" t="s">
        <v>911</v>
      </c>
    </row>
    <row r="1568" spans="1:2">
      <c r="A1568" t="s">
        <v>870</v>
      </c>
      <c r="B1568" t="s">
        <v>869</v>
      </c>
    </row>
    <row r="1569" spans="1:2">
      <c r="A1569" t="s">
        <v>766</v>
      </c>
      <c r="B1569" t="s">
        <v>765</v>
      </c>
    </row>
    <row r="1570" spans="1:2">
      <c r="A1570" t="s">
        <v>547</v>
      </c>
      <c r="B1570" t="s">
        <v>546</v>
      </c>
    </row>
    <row r="1571" spans="1:2">
      <c r="A1571" t="s">
        <v>222</v>
      </c>
      <c r="B1571" t="s">
        <v>221</v>
      </c>
    </row>
    <row r="1572" spans="1:2">
      <c r="A1572" t="s">
        <v>6872</v>
      </c>
      <c r="B1572" t="s">
        <v>6871</v>
      </c>
    </row>
    <row r="1573" spans="1:2">
      <c r="A1573" t="s">
        <v>3296</v>
      </c>
      <c r="B1573" t="s">
        <v>3295</v>
      </c>
    </row>
    <row r="1574" spans="1:2">
      <c r="A1574" t="s">
        <v>7396</v>
      </c>
      <c r="B1574" t="s">
        <v>7397</v>
      </c>
    </row>
    <row r="1575" spans="1:2">
      <c r="A1575" t="s">
        <v>7378</v>
      </c>
      <c r="B1575" t="s">
        <v>7377</v>
      </c>
    </row>
    <row r="1576" spans="1:2">
      <c r="A1576" t="s">
        <v>7202</v>
      </c>
      <c r="B1576" t="s">
        <v>7201</v>
      </c>
    </row>
    <row r="1577" spans="1:2">
      <c r="A1577" t="s">
        <v>7116</v>
      </c>
      <c r="B1577" t="s">
        <v>7115</v>
      </c>
    </row>
    <row r="1578" spans="1:2">
      <c r="A1578" t="s">
        <v>7013</v>
      </c>
      <c r="B1578" t="s">
        <v>7012</v>
      </c>
    </row>
    <row r="1579" spans="1:2">
      <c r="A1579" t="s">
        <v>7017</v>
      </c>
      <c r="B1579" t="s">
        <v>7016</v>
      </c>
    </row>
    <row r="1580" spans="1:2">
      <c r="A1580" t="s">
        <v>6850</v>
      </c>
      <c r="B1580" t="s">
        <v>6851</v>
      </c>
    </row>
    <row r="1581" spans="1:2">
      <c r="A1581" t="s">
        <v>6818</v>
      </c>
      <c r="B1581" t="s">
        <v>6817</v>
      </c>
    </row>
    <row r="1582" spans="1:2">
      <c r="A1582" t="s">
        <v>6816</v>
      </c>
      <c r="B1582" t="s">
        <v>6815</v>
      </c>
    </row>
    <row r="1583" spans="1:2">
      <c r="A1583" t="s">
        <v>6747</v>
      </c>
      <c r="B1583" t="s">
        <v>6746</v>
      </c>
    </row>
    <row r="1584" spans="1:2">
      <c r="A1584" t="s">
        <v>6636</v>
      </c>
      <c r="B1584" t="s">
        <v>6635</v>
      </c>
    </row>
    <row r="1585" spans="1:2">
      <c r="A1585" t="s">
        <v>6506</v>
      </c>
      <c r="B1585" t="s">
        <v>6505</v>
      </c>
    </row>
    <row r="1586" spans="1:2">
      <c r="A1586" t="s">
        <v>6474</v>
      </c>
      <c r="B1586" t="s">
        <v>6473</v>
      </c>
    </row>
    <row r="1587" spans="1:2">
      <c r="A1587" t="s">
        <v>6402</v>
      </c>
      <c r="B1587" t="s">
        <v>6401</v>
      </c>
    </row>
    <row r="1588" spans="1:2">
      <c r="A1588" t="s">
        <v>6326</v>
      </c>
      <c r="B1588" t="s">
        <v>6325</v>
      </c>
    </row>
    <row r="1589" spans="1:2">
      <c r="A1589" t="s">
        <v>6183</v>
      </c>
      <c r="B1589" t="s">
        <v>6184</v>
      </c>
    </row>
    <row r="1590" spans="1:2">
      <c r="A1590" t="s">
        <v>6145</v>
      </c>
      <c r="B1590" t="s">
        <v>6144</v>
      </c>
    </row>
    <row r="1591" spans="1:2">
      <c r="A1591" t="s">
        <v>5926</v>
      </c>
      <c r="B1591" t="s">
        <v>5925</v>
      </c>
    </row>
    <row r="1592" spans="1:2">
      <c r="A1592" t="s">
        <v>5717</v>
      </c>
      <c r="B1592" t="s">
        <v>5719</v>
      </c>
    </row>
    <row r="1593" spans="1:2">
      <c r="A1593" t="s">
        <v>5717</v>
      </c>
      <c r="B1593" t="s">
        <v>5718</v>
      </c>
    </row>
    <row r="1594" spans="1:2">
      <c r="A1594" t="s">
        <v>5525</v>
      </c>
      <c r="B1594" t="s">
        <v>5526</v>
      </c>
    </row>
    <row r="1595" spans="1:2">
      <c r="A1595" t="s">
        <v>5421</v>
      </c>
      <c r="B1595" t="s">
        <v>5420</v>
      </c>
    </row>
    <row r="1596" spans="1:2">
      <c r="A1596" t="s">
        <v>5251</v>
      </c>
      <c r="B1596" t="s">
        <v>5252</v>
      </c>
    </row>
    <row r="1597" spans="1:2">
      <c r="A1597" t="s">
        <v>5215</v>
      </c>
      <c r="B1597" t="s">
        <v>5214</v>
      </c>
    </row>
    <row r="1598" spans="1:2">
      <c r="A1598" t="s">
        <v>5147</v>
      </c>
      <c r="B1598" t="s">
        <v>5148</v>
      </c>
    </row>
    <row r="1599" spans="1:2">
      <c r="A1599" t="s">
        <v>5080</v>
      </c>
      <c r="B1599" t="s">
        <v>5081</v>
      </c>
    </row>
    <row r="1600" spans="1:2">
      <c r="A1600" t="s">
        <v>4920</v>
      </c>
      <c r="B1600" t="s">
        <v>4919</v>
      </c>
    </row>
    <row r="1601" spans="1:2">
      <c r="A1601" t="s">
        <v>4695</v>
      </c>
      <c r="B1601" t="s">
        <v>4696</v>
      </c>
    </row>
    <row r="1602" spans="1:2">
      <c r="A1602" t="s">
        <v>4460</v>
      </c>
      <c r="B1602" t="s">
        <v>4459</v>
      </c>
    </row>
    <row r="1603" spans="1:2">
      <c r="A1603" t="s">
        <v>4440</v>
      </c>
      <c r="B1603" t="s">
        <v>4439</v>
      </c>
    </row>
    <row r="1604" spans="1:2">
      <c r="A1604" t="s">
        <v>4409</v>
      </c>
      <c r="B1604" t="s">
        <v>4410</v>
      </c>
    </row>
    <row r="1605" spans="1:2">
      <c r="A1605" t="s">
        <v>4339</v>
      </c>
      <c r="B1605" t="s">
        <v>4340</v>
      </c>
    </row>
    <row r="1606" spans="1:2">
      <c r="A1606" t="s">
        <v>4323</v>
      </c>
      <c r="B1606" t="s">
        <v>4322</v>
      </c>
    </row>
    <row r="1607" spans="1:2">
      <c r="A1607" t="s">
        <v>4227</v>
      </c>
      <c r="B1607" t="s">
        <v>4228</v>
      </c>
    </row>
    <row r="1608" spans="1:2">
      <c r="A1608" t="s">
        <v>4129</v>
      </c>
      <c r="B1608" t="s">
        <v>4128</v>
      </c>
    </row>
    <row r="1609" spans="1:2">
      <c r="A1609" t="s">
        <v>4003</v>
      </c>
      <c r="B1609" t="s">
        <v>4002</v>
      </c>
    </row>
    <row r="1610" spans="1:2">
      <c r="A1610" t="s">
        <v>3941</v>
      </c>
      <c r="B1610" t="s">
        <v>3942</v>
      </c>
    </row>
    <row r="1611" spans="1:2">
      <c r="A1611" t="s">
        <v>3913</v>
      </c>
      <c r="B1611" t="s">
        <v>3912</v>
      </c>
    </row>
    <row r="1612" spans="1:2">
      <c r="A1612" t="s">
        <v>3794</v>
      </c>
      <c r="B1612" t="s">
        <v>3793</v>
      </c>
    </row>
    <row r="1613" spans="1:2">
      <c r="A1613" t="s">
        <v>3623</v>
      </c>
      <c r="B1613" t="s">
        <v>3622</v>
      </c>
    </row>
    <row r="1614" spans="1:2">
      <c r="A1614" t="s">
        <v>3543</v>
      </c>
      <c r="B1614" t="s">
        <v>3544</v>
      </c>
    </row>
    <row r="1615" spans="1:2">
      <c r="A1615" t="s">
        <v>3487</v>
      </c>
      <c r="B1615" t="s">
        <v>3486</v>
      </c>
    </row>
    <row r="1616" spans="1:2">
      <c r="A1616" t="s">
        <v>3363</v>
      </c>
      <c r="B1616" t="s">
        <v>3364</v>
      </c>
    </row>
    <row r="1617" spans="1:2">
      <c r="A1617" t="s">
        <v>3224</v>
      </c>
      <c r="B1617" t="s">
        <v>3225</v>
      </c>
    </row>
    <row r="1618" spans="1:2">
      <c r="A1618" t="s">
        <v>3194</v>
      </c>
      <c r="B1618" t="s">
        <v>3193</v>
      </c>
    </row>
    <row r="1619" spans="1:2">
      <c r="A1619" t="s">
        <v>3166</v>
      </c>
      <c r="B1619" t="s">
        <v>3167</v>
      </c>
    </row>
    <row r="1620" spans="1:2">
      <c r="A1620" t="s">
        <v>3110</v>
      </c>
      <c r="B1620" t="s">
        <v>3109</v>
      </c>
    </row>
    <row r="1621" spans="1:2">
      <c r="A1621" t="s">
        <v>3026</v>
      </c>
      <c r="B1621" t="s">
        <v>3025</v>
      </c>
    </row>
    <row r="1622" spans="1:2">
      <c r="A1622" t="s">
        <v>2923</v>
      </c>
      <c r="B1622" t="s">
        <v>2924</v>
      </c>
    </row>
    <row r="1623" spans="1:2">
      <c r="A1623" t="s">
        <v>2887</v>
      </c>
      <c r="B1623" t="s">
        <v>2886</v>
      </c>
    </row>
    <row r="1624" spans="1:2">
      <c r="A1624" t="s">
        <v>2723</v>
      </c>
      <c r="B1624" t="s">
        <v>2724</v>
      </c>
    </row>
    <row r="1625" spans="1:2">
      <c r="A1625" t="s">
        <v>2717</v>
      </c>
      <c r="B1625" t="s">
        <v>2716</v>
      </c>
    </row>
    <row r="1626" spans="1:2">
      <c r="A1626" t="s">
        <v>2715</v>
      </c>
      <c r="B1626" t="s">
        <v>2714</v>
      </c>
    </row>
    <row r="1627" spans="1:2">
      <c r="A1627" t="s">
        <v>2673</v>
      </c>
      <c r="B1627" t="s">
        <v>2674</v>
      </c>
    </row>
    <row r="1628" spans="1:2">
      <c r="A1628" t="s">
        <v>1963</v>
      </c>
      <c r="B1628" t="s">
        <v>1962</v>
      </c>
    </row>
    <row r="1629" spans="1:2">
      <c r="A1629" t="s">
        <v>1956</v>
      </c>
      <c r="B1629" t="s">
        <v>1957</v>
      </c>
    </row>
    <row r="1630" spans="1:2">
      <c r="A1630" t="s">
        <v>1803</v>
      </c>
      <c r="B1630" t="s">
        <v>1804</v>
      </c>
    </row>
    <row r="1631" spans="1:2">
      <c r="A1631" t="s">
        <v>1789</v>
      </c>
      <c r="B1631" t="s">
        <v>1788</v>
      </c>
    </row>
    <row r="1632" spans="1:2">
      <c r="A1632" t="s">
        <v>1665</v>
      </c>
      <c r="B1632" t="s">
        <v>1664</v>
      </c>
    </row>
    <row r="1633" spans="1:2">
      <c r="A1633" t="s">
        <v>1548</v>
      </c>
      <c r="B1633" t="s">
        <v>1549</v>
      </c>
    </row>
    <row r="1634" spans="1:2">
      <c r="A1634" t="s">
        <v>1169</v>
      </c>
      <c r="B1634" t="s">
        <v>1170</v>
      </c>
    </row>
    <row r="1635" spans="1:2">
      <c r="A1635" t="s">
        <v>1130</v>
      </c>
      <c r="B1635" t="s">
        <v>1129</v>
      </c>
    </row>
    <row r="1636" spans="1:2">
      <c r="A1636" t="s">
        <v>1127</v>
      </c>
      <c r="B1636" t="s">
        <v>1128</v>
      </c>
    </row>
    <row r="1637" spans="1:2">
      <c r="A1637" t="s">
        <v>1118</v>
      </c>
      <c r="B1637" t="s">
        <v>1117</v>
      </c>
    </row>
    <row r="1638" spans="1:2">
      <c r="A1638" t="s">
        <v>895</v>
      </c>
      <c r="B1638" t="s">
        <v>896</v>
      </c>
    </row>
    <row r="1639" spans="1:2">
      <c r="A1639" t="s">
        <v>811</v>
      </c>
      <c r="B1639" t="s">
        <v>810</v>
      </c>
    </row>
    <row r="1640" spans="1:2">
      <c r="A1640" t="s">
        <v>770</v>
      </c>
      <c r="B1640" t="s">
        <v>769</v>
      </c>
    </row>
    <row r="1641" spans="1:2">
      <c r="A1641" t="s">
        <v>736</v>
      </c>
      <c r="B1641" t="s">
        <v>735</v>
      </c>
    </row>
    <row r="1642" spans="1:2">
      <c r="A1642" t="s">
        <v>668</v>
      </c>
      <c r="B1642" t="s">
        <v>667</v>
      </c>
    </row>
    <row r="1643" spans="1:2">
      <c r="A1643" t="s">
        <v>541</v>
      </c>
      <c r="B1643" t="s">
        <v>540</v>
      </c>
    </row>
    <row r="1644" spans="1:2">
      <c r="A1644" t="s">
        <v>533</v>
      </c>
      <c r="B1644" t="s">
        <v>534</v>
      </c>
    </row>
    <row r="1645" spans="1:2">
      <c r="A1645" t="s">
        <v>362</v>
      </c>
      <c r="B1645" t="s">
        <v>363</v>
      </c>
    </row>
    <row r="1646" spans="1:2">
      <c r="A1646" t="s">
        <v>346</v>
      </c>
      <c r="B1646" t="s">
        <v>345</v>
      </c>
    </row>
    <row r="1647" spans="1:2">
      <c r="A1647" t="s">
        <v>296</v>
      </c>
      <c r="B1647" t="s">
        <v>295</v>
      </c>
    </row>
    <row r="1648" spans="1:2">
      <c r="A1648" t="s">
        <v>286</v>
      </c>
      <c r="B1648" t="s">
        <v>287</v>
      </c>
    </row>
    <row r="1649" spans="1:2">
      <c r="A1649" t="s">
        <v>248</v>
      </c>
      <c r="B1649" t="s">
        <v>249</v>
      </c>
    </row>
    <row r="1650" spans="1:2">
      <c r="A1650" t="s">
        <v>227</v>
      </c>
      <c r="B1650" t="s">
        <v>226</v>
      </c>
    </row>
    <row r="1651" spans="1:2">
      <c r="A1651" t="s">
        <v>7262</v>
      </c>
      <c r="B1651" t="s">
        <v>7261</v>
      </c>
    </row>
    <row r="1652" spans="1:2">
      <c r="A1652" t="s">
        <v>7241</v>
      </c>
      <c r="B1652" t="s">
        <v>7240</v>
      </c>
    </row>
    <row r="1653" spans="1:2">
      <c r="A1653" t="s">
        <v>7192</v>
      </c>
      <c r="B1653" t="s">
        <v>7193</v>
      </c>
    </row>
    <row r="1654" spans="1:2">
      <c r="A1654" t="s">
        <v>7145</v>
      </c>
      <c r="B1654" t="s">
        <v>7146</v>
      </c>
    </row>
    <row r="1655" spans="1:2">
      <c r="A1655" t="s">
        <v>6718</v>
      </c>
      <c r="B1655" t="s">
        <v>6719</v>
      </c>
    </row>
    <row r="1656" spans="1:2">
      <c r="A1656" t="s">
        <v>6610</v>
      </c>
      <c r="B1656" t="s">
        <v>6609</v>
      </c>
    </row>
    <row r="1657" spans="1:2">
      <c r="A1657" t="s">
        <v>6365</v>
      </c>
      <c r="B1657" t="s">
        <v>6366</v>
      </c>
    </row>
    <row r="1658" spans="1:2">
      <c r="A1658" t="s">
        <v>6107</v>
      </c>
      <c r="B1658" t="s">
        <v>6106</v>
      </c>
    </row>
    <row r="1659" spans="1:2">
      <c r="A1659" t="s">
        <v>5836</v>
      </c>
      <c r="B1659" t="s">
        <v>5837</v>
      </c>
    </row>
    <row r="1660" spans="1:2">
      <c r="A1660" t="s">
        <v>5806</v>
      </c>
      <c r="B1660" t="s">
        <v>5807</v>
      </c>
    </row>
    <row r="1661" spans="1:2">
      <c r="A1661" t="s">
        <v>5302</v>
      </c>
      <c r="B1661" t="s">
        <v>5301</v>
      </c>
    </row>
    <row r="1662" spans="1:2">
      <c r="A1662" t="s">
        <v>5248</v>
      </c>
      <c r="B1662" t="s">
        <v>5249</v>
      </c>
    </row>
    <row r="1663" spans="1:2">
      <c r="A1663" t="s">
        <v>5023</v>
      </c>
      <c r="B1663" t="s">
        <v>5022</v>
      </c>
    </row>
    <row r="1664" spans="1:2">
      <c r="A1664" t="s">
        <v>4931</v>
      </c>
      <c r="B1664" t="s">
        <v>4930</v>
      </c>
    </row>
    <row r="1665" spans="1:2">
      <c r="A1665" t="s">
        <v>4824</v>
      </c>
      <c r="B1665" t="s">
        <v>4823</v>
      </c>
    </row>
    <row r="1666" spans="1:2">
      <c r="A1666" t="s">
        <v>4572</v>
      </c>
      <c r="B1666" t="s">
        <v>4573</v>
      </c>
    </row>
    <row r="1667" spans="1:2">
      <c r="A1667" t="s">
        <v>4471</v>
      </c>
      <c r="B1667" t="s">
        <v>4472</v>
      </c>
    </row>
    <row r="1668" spans="1:2">
      <c r="A1668" t="s">
        <v>3869</v>
      </c>
      <c r="B1668" t="s">
        <v>3868</v>
      </c>
    </row>
    <row r="1669" spans="1:2">
      <c r="A1669" t="s">
        <v>3787</v>
      </c>
      <c r="B1669" t="s">
        <v>3786</v>
      </c>
    </row>
    <row r="1670" spans="1:2">
      <c r="A1670" t="s">
        <v>3728</v>
      </c>
      <c r="B1670" t="s">
        <v>3729</v>
      </c>
    </row>
    <row r="1671" spans="1:2">
      <c r="A1671" t="s">
        <v>3485</v>
      </c>
      <c r="B1671" t="s">
        <v>3484</v>
      </c>
    </row>
    <row r="1672" spans="1:2">
      <c r="A1672" t="s">
        <v>3459</v>
      </c>
      <c r="B1672" t="s">
        <v>3460</v>
      </c>
    </row>
    <row r="1673" spans="1:2">
      <c r="A1673" t="s">
        <v>3125</v>
      </c>
      <c r="B1673" t="s">
        <v>3124</v>
      </c>
    </row>
    <row r="1674" spans="1:2">
      <c r="A1674" t="s">
        <v>2997</v>
      </c>
      <c r="B1674" t="s">
        <v>2996</v>
      </c>
    </row>
    <row r="1675" spans="1:2">
      <c r="A1675" t="s">
        <v>2956</v>
      </c>
      <c r="B1675" t="s">
        <v>2955</v>
      </c>
    </row>
    <row r="1676" spans="1:2">
      <c r="A1676" t="s">
        <v>2812</v>
      </c>
      <c r="B1676" t="s">
        <v>2811</v>
      </c>
    </row>
    <row r="1677" spans="1:2">
      <c r="A1677" t="s">
        <v>2798</v>
      </c>
      <c r="B1677" t="s">
        <v>2797</v>
      </c>
    </row>
    <row r="1678" spans="1:2">
      <c r="A1678" t="s">
        <v>2333</v>
      </c>
      <c r="B1678" t="s">
        <v>2334</v>
      </c>
    </row>
    <row r="1679" spans="1:2">
      <c r="A1679" t="s">
        <v>2117</v>
      </c>
      <c r="B1679" t="s">
        <v>2118</v>
      </c>
    </row>
    <row r="1680" spans="1:2">
      <c r="A1680" t="s">
        <v>1978</v>
      </c>
      <c r="B1680" t="s">
        <v>1977</v>
      </c>
    </row>
    <row r="1681" spans="1:2">
      <c r="A1681" t="s">
        <v>1861</v>
      </c>
      <c r="B1681" t="s">
        <v>1860</v>
      </c>
    </row>
    <row r="1682" spans="1:2">
      <c r="A1682" t="s">
        <v>1551</v>
      </c>
      <c r="B1682" t="s">
        <v>1550</v>
      </c>
    </row>
    <row r="1683" spans="1:2">
      <c r="A1683" t="s">
        <v>1501</v>
      </c>
      <c r="B1683" t="s">
        <v>1500</v>
      </c>
    </row>
    <row r="1684" spans="1:2">
      <c r="A1684" t="s">
        <v>1334</v>
      </c>
      <c r="B1684" t="s">
        <v>1335</v>
      </c>
    </row>
    <row r="1685" spans="1:2">
      <c r="A1685" t="s">
        <v>1290</v>
      </c>
      <c r="B1685" t="s">
        <v>1291</v>
      </c>
    </row>
    <row r="1686" spans="1:2">
      <c r="A1686" t="s">
        <v>1288</v>
      </c>
      <c r="B1686" t="s">
        <v>1287</v>
      </c>
    </row>
    <row r="1687" spans="1:2">
      <c r="A1687" t="s">
        <v>1194</v>
      </c>
      <c r="B1687" t="s">
        <v>1193</v>
      </c>
    </row>
    <row r="1688" spans="1:2">
      <c r="A1688" t="s">
        <v>964</v>
      </c>
      <c r="B1688" t="s">
        <v>965</v>
      </c>
    </row>
    <row r="1689" spans="1:2">
      <c r="A1689" t="s">
        <v>832</v>
      </c>
      <c r="B1689" t="s">
        <v>831</v>
      </c>
    </row>
    <row r="1690" spans="1:2">
      <c r="A1690" t="s">
        <v>487</v>
      </c>
      <c r="B1690" t="s">
        <v>486</v>
      </c>
    </row>
    <row r="1691" spans="1:2">
      <c r="A1691" t="s">
        <v>430</v>
      </c>
      <c r="B1691" t="s">
        <v>429</v>
      </c>
    </row>
    <row r="1692" spans="1:2">
      <c r="A1692" t="s">
        <v>6999</v>
      </c>
      <c r="B1692" t="s">
        <v>7000</v>
      </c>
    </row>
    <row r="1693" spans="1:2">
      <c r="A1693" t="s">
        <v>6233</v>
      </c>
      <c r="B1693" t="s">
        <v>6232</v>
      </c>
    </row>
    <row r="1694" spans="1:2">
      <c r="A1694" t="s">
        <v>5891</v>
      </c>
      <c r="B1694" t="s">
        <v>5890</v>
      </c>
    </row>
    <row r="1695" spans="1:2">
      <c r="A1695" t="s">
        <v>5809</v>
      </c>
      <c r="B1695" t="s">
        <v>5808</v>
      </c>
    </row>
    <row r="1696" spans="1:2">
      <c r="A1696" t="s">
        <v>5438</v>
      </c>
      <c r="B1696" t="s">
        <v>5439</v>
      </c>
    </row>
    <row r="1697" spans="1:2">
      <c r="A1697" t="s">
        <v>4577</v>
      </c>
      <c r="B1697" t="s">
        <v>4578</v>
      </c>
    </row>
    <row r="1698" spans="1:2">
      <c r="A1698" t="s">
        <v>4065</v>
      </c>
      <c r="B1698" t="s">
        <v>4064</v>
      </c>
    </row>
    <row r="1699" spans="1:2">
      <c r="A1699" t="s">
        <v>4055</v>
      </c>
      <c r="B1699" t="s">
        <v>4054</v>
      </c>
    </row>
    <row r="1700" spans="1:2">
      <c r="A1700" t="s">
        <v>3961</v>
      </c>
      <c r="B1700" t="s">
        <v>3960</v>
      </c>
    </row>
    <row r="1701" spans="1:2">
      <c r="A1701" t="s">
        <v>3924</v>
      </c>
      <c r="B1701" t="s">
        <v>3925</v>
      </c>
    </row>
    <row r="1702" spans="1:2">
      <c r="A1702" t="s">
        <v>3749</v>
      </c>
      <c r="B1702" t="s">
        <v>3750</v>
      </c>
    </row>
    <row r="1703" spans="1:2">
      <c r="A1703" t="s">
        <v>3265</v>
      </c>
      <c r="B1703" t="s">
        <v>3264</v>
      </c>
    </row>
    <row r="1704" spans="1:2">
      <c r="A1704" t="s">
        <v>3039</v>
      </c>
      <c r="B1704" t="s">
        <v>3038</v>
      </c>
    </row>
    <row r="1705" spans="1:2">
      <c r="A1705" t="s">
        <v>2260</v>
      </c>
      <c r="B1705" t="s">
        <v>2259</v>
      </c>
    </row>
    <row r="1706" spans="1:2">
      <c r="A1706" t="s">
        <v>1871</v>
      </c>
      <c r="B1706" t="s">
        <v>1870</v>
      </c>
    </row>
    <row r="1707" spans="1:2">
      <c r="A1707" t="s">
        <v>7272</v>
      </c>
      <c r="B1707" t="s">
        <v>7271</v>
      </c>
    </row>
    <row r="1708" spans="1:2">
      <c r="A1708" t="s">
        <v>6213</v>
      </c>
      <c r="B1708" t="s">
        <v>6212</v>
      </c>
    </row>
    <row r="1709" spans="1:2">
      <c r="A1709" t="s">
        <v>4480</v>
      </c>
      <c r="B1709" t="s">
        <v>4479</v>
      </c>
    </row>
    <row r="1710" spans="1:2">
      <c r="A1710" t="s">
        <v>3692</v>
      </c>
      <c r="B1710" t="s">
        <v>3691</v>
      </c>
    </row>
    <row r="1711" spans="1:2">
      <c r="A1711" t="s">
        <v>2934</v>
      </c>
      <c r="B1711" t="s">
        <v>2935</v>
      </c>
    </row>
    <row r="1712" spans="1:2">
      <c r="A1712" t="s">
        <v>6291</v>
      </c>
      <c r="B1712" t="s">
        <v>6290</v>
      </c>
    </row>
    <row r="1713" spans="1:2">
      <c r="A1713" t="s">
        <v>2658</v>
      </c>
      <c r="B1713" t="s">
        <v>2659</v>
      </c>
    </row>
    <row r="1714" spans="1:2">
      <c r="A1714" t="s">
        <v>2639</v>
      </c>
      <c r="B1714" t="s">
        <v>2638</v>
      </c>
    </row>
    <row r="1715" spans="1:2">
      <c r="A1715" t="s">
        <v>2435</v>
      </c>
      <c r="B1715" t="s">
        <v>2434</v>
      </c>
    </row>
    <row r="1716" spans="1:2">
      <c r="A1716" t="s">
        <v>1734</v>
      </c>
      <c r="B1716" t="s">
        <v>1733</v>
      </c>
    </row>
    <row r="1717" spans="1:2">
      <c r="A1717" t="s">
        <v>1481</v>
      </c>
      <c r="B1717" t="s">
        <v>1480</v>
      </c>
    </row>
    <row r="1718" spans="1:2">
      <c r="A1718" t="s">
        <v>997</v>
      </c>
      <c r="B1718" t="s">
        <v>996</v>
      </c>
    </row>
    <row r="1719" spans="1:2">
      <c r="A1719" t="s">
        <v>6211</v>
      </c>
      <c r="B1719" t="s">
        <v>6210</v>
      </c>
    </row>
    <row r="1720" spans="1:2">
      <c r="A1720" t="s">
        <v>5821</v>
      </c>
      <c r="B1720" t="s">
        <v>5820</v>
      </c>
    </row>
    <row r="1721" spans="1:2">
      <c r="A1721" t="s">
        <v>3483</v>
      </c>
      <c r="B1721" t="s">
        <v>3482</v>
      </c>
    </row>
    <row r="1722" spans="1:2">
      <c r="A1722" t="s">
        <v>482</v>
      </c>
      <c r="B1722" t="s">
        <v>483</v>
      </c>
    </row>
    <row r="1723" spans="1:2">
      <c r="A1723" t="s">
        <v>279</v>
      </c>
      <c r="B1723" t="s">
        <v>280</v>
      </c>
    </row>
    <row r="1724" spans="1:2">
      <c r="A1724" t="s">
        <v>7367</v>
      </c>
      <c r="B1724" t="s">
        <v>7368</v>
      </c>
    </row>
    <row r="1725" spans="1:2">
      <c r="A1725" t="s">
        <v>6568</v>
      </c>
      <c r="B1725" t="s">
        <v>6569</v>
      </c>
    </row>
    <row r="1726" spans="1:2">
      <c r="A1726" t="s">
        <v>6546</v>
      </c>
      <c r="B1726" t="s">
        <v>6547</v>
      </c>
    </row>
    <row r="1727" spans="1:2">
      <c r="A1727" t="s">
        <v>4915</v>
      </c>
      <c r="B1727" t="s">
        <v>4914</v>
      </c>
    </row>
    <row r="1728" spans="1:2">
      <c r="A1728" t="s">
        <v>4570</v>
      </c>
      <c r="B1728" t="s">
        <v>4569</v>
      </c>
    </row>
    <row r="1729" spans="1:2">
      <c r="A1729" t="s">
        <v>2676</v>
      </c>
      <c r="B1729" t="s">
        <v>2677</v>
      </c>
    </row>
    <row r="1730" spans="1:2">
      <c r="A1730" t="s">
        <v>1642</v>
      </c>
      <c r="B1730" t="s">
        <v>1641</v>
      </c>
    </row>
    <row r="1731" spans="1:2">
      <c r="A1731" t="s">
        <v>1078</v>
      </c>
      <c r="B1731" t="s">
        <v>1077</v>
      </c>
    </row>
    <row r="1732" spans="1:2">
      <c r="A1732" t="s">
        <v>326</v>
      </c>
      <c r="B1732" t="s">
        <v>325</v>
      </c>
    </row>
    <row r="1733" spans="1:2">
      <c r="A1733" t="s">
        <v>7380</v>
      </c>
      <c r="B1733" t="s">
        <v>7381</v>
      </c>
    </row>
    <row r="1734" spans="1:2">
      <c r="A1734" t="s">
        <v>7340</v>
      </c>
      <c r="B1734" t="s">
        <v>7339</v>
      </c>
    </row>
    <row r="1735" spans="1:2">
      <c r="A1735" t="s">
        <v>7330</v>
      </c>
      <c r="B1735" t="s">
        <v>7329</v>
      </c>
    </row>
    <row r="1736" spans="1:2">
      <c r="A1736" t="s">
        <v>7281</v>
      </c>
      <c r="B1736" t="s">
        <v>7280</v>
      </c>
    </row>
    <row r="1737" spans="1:2">
      <c r="A1737" t="s">
        <v>7276</v>
      </c>
      <c r="B1737" t="s">
        <v>7277</v>
      </c>
    </row>
    <row r="1738" spans="1:2">
      <c r="A1738" t="s">
        <v>7274</v>
      </c>
      <c r="B1738" t="s">
        <v>7273</v>
      </c>
    </row>
    <row r="1739" spans="1:2">
      <c r="A1739" t="s">
        <v>7231</v>
      </c>
      <c r="B1739" t="s">
        <v>7232</v>
      </c>
    </row>
    <row r="1740" spans="1:2">
      <c r="A1740" t="s">
        <v>7188</v>
      </c>
      <c r="B1740" t="s">
        <v>7187</v>
      </c>
    </row>
    <row r="1741" spans="1:2">
      <c r="A1741" t="s">
        <v>7184</v>
      </c>
      <c r="B1741" t="s">
        <v>7183</v>
      </c>
    </row>
    <row r="1742" spans="1:2">
      <c r="A1742" t="s">
        <v>7143</v>
      </c>
      <c r="B1742" t="s">
        <v>7142</v>
      </c>
    </row>
    <row r="1743" spans="1:2">
      <c r="A1743" t="s">
        <v>7128</v>
      </c>
      <c r="B1743" t="s">
        <v>7127</v>
      </c>
    </row>
    <row r="1744" spans="1:2">
      <c r="A1744" t="s">
        <v>7053</v>
      </c>
      <c r="B1744" t="s">
        <v>7052</v>
      </c>
    </row>
    <row r="1745" spans="1:2">
      <c r="A1745" t="s">
        <v>6933</v>
      </c>
      <c r="B1745" t="s">
        <v>6932</v>
      </c>
    </row>
    <row r="1746" spans="1:2">
      <c r="A1746" t="s">
        <v>6768</v>
      </c>
      <c r="B1746" t="s">
        <v>6767</v>
      </c>
    </row>
    <row r="1747" spans="1:2">
      <c r="A1747" t="s">
        <v>6721</v>
      </c>
      <c r="B1747" t="s">
        <v>6720</v>
      </c>
    </row>
    <row r="1748" spans="1:2">
      <c r="A1748" t="s">
        <v>6626</v>
      </c>
      <c r="B1748" t="s">
        <v>6625</v>
      </c>
    </row>
    <row r="1749" spans="1:2">
      <c r="A1749" t="s">
        <v>6606</v>
      </c>
      <c r="B1749" t="s">
        <v>6605</v>
      </c>
    </row>
    <row r="1750" spans="1:2">
      <c r="A1750" t="s">
        <v>6571</v>
      </c>
      <c r="B1750" t="s">
        <v>6572</v>
      </c>
    </row>
    <row r="1751" spans="1:2">
      <c r="A1751" t="s">
        <v>6491</v>
      </c>
      <c r="B1751" t="s">
        <v>6490</v>
      </c>
    </row>
    <row r="1752" spans="1:2">
      <c r="A1752" t="s">
        <v>6413</v>
      </c>
      <c r="B1752" t="s">
        <v>6412</v>
      </c>
    </row>
    <row r="1753" spans="1:2">
      <c r="A1753" t="s">
        <v>6293</v>
      </c>
      <c r="B1753" t="s">
        <v>6292</v>
      </c>
    </row>
    <row r="1754" spans="1:2">
      <c r="A1754" t="s">
        <v>6041</v>
      </c>
      <c r="B1754" t="s">
        <v>6042</v>
      </c>
    </row>
    <row r="1755" spans="1:2">
      <c r="A1755" t="s">
        <v>5936</v>
      </c>
      <c r="B1755" t="s">
        <v>5935</v>
      </c>
    </row>
    <row r="1756" spans="1:2">
      <c r="A1756" t="s">
        <v>5861</v>
      </c>
      <c r="B1756" t="s">
        <v>5860</v>
      </c>
    </row>
    <row r="1757" spans="1:2">
      <c r="A1757" t="s">
        <v>5847</v>
      </c>
      <c r="B1757" t="s">
        <v>5846</v>
      </c>
    </row>
    <row r="1758" spans="1:2">
      <c r="A1758" t="s">
        <v>5759</v>
      </c>
      <c r="B1758" t="s">
        <v>5760</v>
      </c>
    </row>
    <row r="1759" spans="1:2">
      <c r="A1759" t="s">
        <v>5729</v>
      </c>
      <c r="B1759" t="s">
        <v>5730</v>
      </c>
    </row>
    <row r="1760" spans="1:2">
      <c r="A1760" t="s">
        <v>5714</v>
      </c>
      <c r="B1760" t="s">
        <v>5715</v>
      </c>
    </row>
    <row r="1761" spans="1:2">
      <c r="A1761" t="s">
        <v>5701</v>
      </c>
      <c r="B1761" t="s">
        <v>5702</v>
      </c>
    </row>
    <row r="1762" spans="1:2">
      <c r="A1762" t="s">
        <v>5693</v>
      </c>
      <c r="B1762" t="s">
        <v>5692</v>
      </c>
    </row>
    <row r="1763" spans="1:2">
      <c r="A1763" t="s">
        <v>5641</v>
      </c>
      <c r="B1763" t="s">
        <v>5640</v>
      </c>
    </row>
    <row r="1764" spans="1:2">
      <c r="A1764" t="s">
        <v>5638</v>
      </c>
      <c r="B1764" t="s">
        <v>5639</v>
      </c>
    </row>
    <row r="1765" spans="1:2">
      <c r="A1765" t="s">
        <v>5634</v>
      </c>
      <c r="B1765" t="s">
        <v>5633</v>
      </c>
    </row>
    <row r="1766" spans="1:2">
      <c r="A1766" t="s">
        <v>5579</v>
      </c>
      <c r="B1766" t="s">
        <v>5580</v>
      </c>
    </row>
    <row r="1767" spans="1:2">
      <c r="A1767" t="s">
        <v>5543</v>
      </c>
      <c r="B1767" t="s">
        <v>5544</v>
      </c>
    </row>
    <row r="1768" spans="1:2">
      <c r="A1768" t="s">
        <v>5419</v>
      </c>
      <c r="B1768" t="s">
        <v>5418</v>
      </c>
    </row>
    <row r="1769" spans="1:2">
      <c r="A1769" t="s">
        <v>5410</v>
      </c>
      <c r="B1769" t="s">
        <v>5409</v>
      </c>
    </row>
    <row r="1770" spans="1:2">
      <c r="A1770" t="s">
        <v>5316</v>
      </c>
      <c r="B1770" t="s">
        <v>5315</v>
      </c>
    </row>
    <row r="1771" spans="1:2">
      <c r="A1771" t="s">
        <v>5223</v>
      </c>
      <c r="B1771" t="s">
        <v>5222</v>
      </c>
    </row>
    <row r="1772" spans="1:2">
      <c r="A1772" t="s">
        <v>5144</v>
      </c>
      <c r="B1772" t="s">
        <v>5145</v>
      </c>
    </row>
    <row r="1773" spans="1:2">
      <c r="A1773" t="s">
        <v>5130</v>
      </c>
      <c r="B1773" t="s">
        <v>5129</v>
      </c>
    </row>
    <row r="1774" spans="1:2">
      <c r="A1774" t="s">
        <v>4941</v>
      </c>
      <c r="B1774" t="s">
        <v>4942</v>
      </c>
    </row>
    <row r="1775" spans="1:2">
      <c r="A1775" t="s">
        <v>4928</v>
      </c>
      <c r="B1775" t="s">
        <v>4929</v>
      </c>
    </row>
    <row r="1776" spans="1:2">
      <c r="A1776" t="s">
        <v>4804</v>
      </c>
      <c r="B1776" t="s">
        <v>4805</v>
      </c>
    </row>
    <row r="1777" spans="1:2">
      <c r="A1777" t="s">
        <v>4801</v>
      </c>
      <c r="B1777" t="s">
        <v>4802</v>
      </c>
    </row>
    <row r="1778" spans="1:2">
      <c r="A1778" t="s">
        <v>4798</v>
      </c>
      <c r="B1778" t="s">
        <v>4799</v>
      </c>
    </row>
    <row r="1779" spans="1:2">
      <c r="A1779" t="s">
        <v>4746</v>
      </c>
      <c r="B1779" t="s">
        <v>4747</v>
      </c>
    </row>
    <row r="1780" spans="1:2">
      <c r="A1780" t="s">
        <v>4710</v>
      </c>
      <c r="B1780" t="s">
        <v>4711</v>
      </c>
    </row>
    <row r="1781" spans="1:2">
      <c r="A1781" t="s">
        <v>4700</v>
      </c>
      <c r="B1781" t="s">
        <v>4699</v>
      </c>
    </row>
    <row r="1782" spans="1:2">
      <c r="A1782" t="s">
        <v>4599</v>
      </c>
      <c r="B1782" t="s">
        <v>4600</v>
      </c>
    </row>
    <row r="1783" spans="1:2">
      <c r="A1783" t="s">
        <v>4535</v>
      </c>
      <c r="B1783" t="s">
        <v>4536</v>
      </c>
    </row>
    <row r="1784" spans="1:2">
      <c r="A1784" t="s">
        <v>4517</v>
      </c>
      <c r="B1784" t="s">
        <v>4516</v>
      </c>
    </row>
    <row r="1785" spans="1:2">
      <c r="A1785" t="s">
        <v>4462</v>
      </c>
      <c r="B1785" t="s">
        <v>4461</v>
      </c>
    </row>
    <row r="1786" spans="1:2">
      <c r="A1786" t="s">
        <v>4442</v>
      </c>
      <c r="B1786" t="s">
        <v>4441</v>
      </c>
    </row>
    <row r="1787" spans="1:2">
      <c r="A1787" t="s">
        <v>4246</v>
      </c>
      <c r="B1787" t="s">
        <v>4245</v>
      </c>
    </row>
    <row r="1788" spans="1:2">
      <c r="A1788" t="s">
        <v>4214</v>
      </c>
      <c r="B1788" t="s">
        <v>4213</v>
      </c>
    </row>
    <row r="1789" spans="1:2">
      <c r="A1789" t="s">
        <v>4087</v>
      </c>
      <c r="B1789" t="s">
        <v>4088</v>
      </c>
    </row>
    <row r="1790" spans="1:2">
      <c r="A1790" t="s">
        <v>4057</v>
      </c>
      <c r="B1790" t="s">
        <v>4056</v>
      </c>
    </row>
    <row r="1791" spans="1:2">
      <c r="A1791" t="s">
        <v>3988</v>
      </c>
      <c r="B1791" t="s">
        <v>3989</v>
      </c>
    </row>
    <row r="1792" spans="1:2">
      <c r="A1792" t="s">
        <v>3986</v>
      </c>
      <c r="B1792" t="s">
        <v>3985</v>
      </c>
    </row>
    <row r="1793" spans="1:2">
      <c r="A1793" t="s">
        <v>3979</v>
      </c>
      <c r="B1793" t="s">
        <v>3978</v>
      </c>
    </row>
    <row r="1794" spans="1:2">
      <c r="A1794" t="s">
        <v>3949</v>
      </c>
      <c r="B1794" t="s">
        <v>3948</v>
      </c>
    </row>
    <row r="1795" spans="1:2">
      <c r="A1795" t="s">
        <v>3896</v>
      </c>
      <c r="B1795" t="s">
        <v>3897</v>
      </c>
    </row>
    <row r="1796" spans="1:2">
      <c r="A1796" t="s">
        <v>3853</v>
      </c>
      <c r="B1796" t="s">
        <v>3854</v>
      </c>
    </row>
    <row r="1797" spans="1:2">
      <c r="A1797" t="s">
        <v>3780</v>
      </c>
      <c r="B1797" t="s">
        <v>3781</v>
      </c>
    </row>
    <row r="1798" spans="1:2">
      <c r="A1798" t="s">
        <v>3760</v>
      </c>
      <c r="B1798" t="s">
        <v>3761</v>
      </c>
    </row>
    <row r="1799" spans="1:2">
      <c r="A1799" t="s">
        <v>3566</v>
      </c>
      <c r="B1799" t="s">
        <v>3567</v>
      </c>
    </row>
    <row r="1800" spans="1:2">
      <c r="A1800" t="s">
        <v>3541</v>
      </c>
      <c r="B1800" t="s">
        <v>3540</v>
      </c>
    </row>
    <row r="1801" spans="1:2">
      <c r="A1801" t="s">
        <v>3503</v>
      </c>
      <c r="B1801" t="s">
        <v>3502</v>
      </c>
    </row>
    <row r="1802" spans="1:2">
      <c r="A1802" t="s">
        <v>3412</v>
      </c>
      <c r="B1802" t="s">
        <v>3411</v>
      </c>
    </row>
    <row r="1803" spans="1:2">
      <c r="A1803" t="s">
        <v>3337</v>
      </c>
      <c r="B1803" t="s">
        <v>3336</v>
      </c>
    </row>
    <row r="1804" spans="1:2">
      <c r="A1804" t="s">
        <v>3332</v>
      </c>
      <c r="B1804" t="s">
        <v>3331</v>
      </c>
    </row>
    <row r="1805" spans="1:2">
      <c r="A1805" t="s">
        <v>3148</v>
      </c>
      <c r="B1805" t="s">
        <v>3149</v>
      </c>
    </row>
    <row r="1806" spans="1:2">
      <c r="A1806" t="s">
        <v>3103</v>
      </c>
      <c r="B1806" t="s">
        <v>3104</v>
      </c>
    </row>
    <row r="1807" spans="1:2">
      <c r="A1807" t="s">
        <v>3079</v>
      </c>
      <c r="B1807" t="s">
        <v>3078</v>
      </c>
    </row>
    <row r="1808" spans="1:2">
      <c r="A1808" t="s">
        <v>2858</v>
      </c>
      <c r="B1808" t="s">
        <v>2859</v>
      </c>
    </row>
    <row r="1809" spans="1:2">
      <c r="A1809" t="s">
        <v>2832</v>
      </c>
      <c r="B1809" t="s">
        <v>2831</v>
      </c>
    </row>
    <row r="1810" spans="1:2">
      <c r="A1810" t="s">
        <v>2631</v>
      </c>
      <c r="B1810" t="s">
        <v>2630</v>
      </c>
    </row>
    <row r="1811" spans="1:2">
      <c r="A1811" t="s">
        <v>2557</v>
      </c>
      <c r="B1811" t="s">
        <v>2558</v>
      </c>
    </row>
    <row r="1812" spans="1:2">
      <c r="A1812" t="s">
        <v>2380</v>
      </c>
      <c r="B1812" t="s">
        <v>2379</v>
      </c>
    </row>
    <row r="1813" spans="1:2">
      <c r="A1813" t="s">
        <v>2302</v>
      </c>
      <c r="B1813" t="s">
        <v>2301</v>
      </c>
    </row>
    <row r="1814" spans="1:2">
      <c r="A1814" t="s">
        <v>2193</v>
      </c>
      <c r="B1814" t="s">
        <v>2192</v>
      </c>
    </row>
    <row r="1815" spans="1:2">
      <c r="A1815" t="s">
        <v>2129</v>
      </c>
      <c r="B1815" t="s">
        <v>2128</v>
      </c>
    </row>
    <row r="1816" spans="1:2">
      <c r="A1816" t="s">
        <v>2076</v>
      </c>
      <c r="B1816" t="s">
        <v>2075</v>
      </c>
    </row>
    <row r="1817" spans="1:2">
      <c r="A1817" t="s">
        <v>1929</v>
      </c>
      <c r="B1817" t="s">
        <v>1928</v>
      </c>
    </row>
    <row r="1818" spans="1:2">
      <c r="A1818" t="s">
        <v>1888</v>
      </c>
      <c r="B1818" t="s">
        <v>1887</v>
      </c>
    </row>
    <row r="1819" spans="1:2">
      <c r="A1819" t="s">
        <v>1853</v>
      </c>
      <c r="B1819" t="s">
        <v>1852</v>
      </c>
    </row>
    <row r="1820" spans="1:2">
      <c r="A1820" t="s">
        <v>1831</v>
      </c>
      <c r="B1820" t="s">
        <v>1830</v>
      </c>
    </row>
    <row r="1821" spans="1:2">
      <c r="A1821" t="s">
        <v>1819</v>
      </c>
      <c r="B1821" t="s">
        <v>1820</v>
      </c>
    </row>
    <row r="1822" spans="1:2">
      <c r="A1822" t="s">
        <v>1791</v>
      </c>
      <c r="B1822" t="s">
        <v>1790</v>
      </c>
    </row>
    <row r="1823" spans="1:2">
      <c r="A1823" t="s">
        <v>1648</v>
      </c>
      <c r="B1823" t="s">
        <v>1649</v>
      </c>
    </row>
    <row r="1824" spans="1:2">
      <c r="A1824" t="s">
        <v>1608</v>
      </c>
      <c r="B1824" t="s">
        <v>1607</v>
      </c>
    </row>
    <row r="1825" spans="1:2">
      <c r="A1825" t="s">
        <v>1578</v>
      </c>
      <c r="B1825" t="s">
        <v>1579</v>
      </c>
    </row>
    <row r="1826" spans="1:2">
      <c r="A1826" t="s">
        <v>1424</v>
      </c>
      <c r="B1826" t="s">
        <v>1423</v>
      </c>
    </row>
    <row r="1827" spans="1:2">
      <c r="A1827" t="s">
        <v>1337</v>
      </c>
      <c r="B1827" t="s">
        <v>1336</v>
      </c>
    </row>
    <row r="1828" spans="1:2">
      <c r="A1828" t="s">
        <v>1332</v>
      </c>
      <c r="B1828" t="s">
        <v>1331</v>
      </c>
    </row>
    <row r="1829" spans="1:2">
      <c r="A1829" t="s">
        <v>1166</v>
      </c>
      <c r="B1829" t="s">
        <v>1167</v>
      </c>
    </row>
    <row r="1830" spans="1:2">
      <c r="A1830" t="s">
        <v>1140</v>
      </c>
      <c r="B1830" t="s">
        <v>1141</v>
      </c>
    </row>
    <row r="1831" spans="1:2">
      <c r="A1831" t="s">
        <v>1114</v>
      </c>
      <c r="B1831" t="s">
        <v>1113</v>
      </c>
    </row>
    <row r="1832" spans="1:2">
      <c r="A1832" t="s">
        <v>1066</v>
      </c>
      <c r="B1832" t="s">
        <v>1065</v>
      </c>
    </row>
    <row r="1833" spans="1:2">
      <c r="A1833" t="s">
        <v>961</v>
      </c>
      <c r="B1833" t="s">
        <v>962</v>
      </c>
    </row>
    <row r="1834" spans="1:2">
      <c r="A1834" t="s">
        <v>943</v>
      </c>
      <c r="B1834" t="s">
        <v>944</v>
      </c>
    </row>
    <row r="1835" spans="1:2">
      <c r="A1835" t="s">
        <v>930</v>
      </c>
      <c r="B1835" t="s">
        <v>931</v>
      </c>
    </row>
    <row r="1836" spans="1:2">
      <c r="A1836" t="s">
        <v>874</v>
      </c>
      <c r="B1836" t="s">
        <v>875</v>
      </c>
    </row>
    <row r="1837" spans="1:2">
      <c r="A1837" t="s">
        <v>851</v>
      </c>
      <c r="B1837" t="s">
        <v>850</v>
      </c>
    </row>
    <row r="1838" spans="1:2">
      <c r="A1838" t="s">
        <v>760</v>
      </c>
      <c r="B1838" t="s">
        <v>759</v>
      </c>
    </row>
    <row r="1839" spans="1:2">
      <c r="A1839" t="s">
        <v>695</v>
      </c>
      <c r="B1839" t="s">
        <v>694</v>
      </c>
    </row>
    <row r="1840" spans="1:2">
      <c r="A1840" t="s">
        <v>515</v>
      </c>
      <c r="B1840" t="s">
        <v>516</v>
      </c>
    </row>
    <row r="1841" spans="1:2">
      <c r="A1841" t="s">
        <v>551</v>
      </c>
      <c r="B1841" t="s">
        <v>550</v>
      </c>
    </row>
    <row r="1842" spans="1:2">
      <c r="A1842" t="s">
        <v>543</v>
      </c>
      <c r="B1842" t="s">
        <v>542</v>
      </c>
    </row>
    <row r="1843" spans="1:2">
      <c r="A1843" t="s">
        <v>531</v>
      </c>
      <c r="B1843" t="s">
        <v>530</v>
      </c>
    </row>
    <row r="1844" spans="1:2">
      <c r="A1844" t="s">
        <v>518</v>
      </c>
      <c r="B1844" t="s">
        <v>519</v>
      </c>
    </row>
    <row r="1845" spans="1:2">
      <c r="A1845" t="s">
        <v>442</v>
      </c>
      <c r="B1845" t="s">
        <v>441</v>
      </c>
    </row>
    <row r="1846" spans="1:2">
      <c r="A1846" t="s">
        <v>408</v>
      </c>
      <c r="B1846" t="s">
        <v>409</v>
      </c>
    </row>
    <row r="1847" spans="1:2">
      <c r="A1847" t="s">
        <v>392</v>
      </c>
      <c r="B1847" t="s">
        <v>391</v>
      </c>
    </row>
    <row r="1848" spans="1:2">
      <c r="A1848" t="s">
        <v>384</v>
      </c>
      <c r="B1848" t="s">
        <v>383</v>
      </c>
    </row>
    <row r="1849" spans="1:2">
      <c r="A1849" t="s">
        <v>308</v>
      </c>
      <c r="B1849" t="s">
        <v>307</v>
      </c>
    </row>
    <row r="1850" spans="1:2">
      <c r="A1850" t="s">
        <v>282</v>
      </c>
      <c r="B1850" t="s">
        <v>281</v>
      </c>
    </row>
    <row r="1851" spans="1:2">
      <c r="A1851" t="s">
        <v>260</v>
      </c>
      <c r="B1851" t="s">
        <v>259</v>
      </c>
    </row>
    <row r="1852" spans="1:2">
      <c r="A1852" t="s">
        <v>253</v>
      </c>
      <c r="B1852" t="s">
        <v>252</v>
      </c>
    </row>
    <row r="1853" spans="1:2">
      <c r="A1853" t="s">
        <v>7325</v>
      </c>
      <c r="B1853" t="s">
        <v>7326</v>
      </c>
    </row>
    <row r="1854" spans="1:2">
      <c r="A1854" t="s">
        <v>6628</v>
      </c>
      <c r="B1854" t="s">
        <v>6627</v>
      </c>
    </row>
    <row r="1855" spans="1:2">
      <c r="A1855" t="s">
        <v>6070</v>
      </c>
      <c r="B1855" t="s">
        <v>6069</v>
      </c>
    </row>
    <row r="1856" spans="1:2">
      <c r="A1856" t="s">
        <v>5636</v>
      </c>
      <c r="B1856" t="s">
        <v>5635</v>
      </c>
    </row>
    <row r="1857" spans="1:2">
      <c r="A1857" t="s">
        <v>5619</v>
      </c>
      <c r="B1857" t="s">
        <v>5620</v>
      </c>
    </row>
    <row r="1858" spans="1:2">
      <c r="A1858" t="s">
        <v>5071</v>
      </c>
      <c r="B1858" t="s">
        <v>5072</v>
      </c>
    </row>
    <row r="1859" spans="1:2">
      <c r="A1859" t="s">
        <v>4395</v>
      </c>
      <c r="B1859" t="s">
        <v>4394</v>
      </c>
    </row>
    <row r="1860" spans="1:2">
      <c r="A1860" t="s">
        <v>3647</v>
      </c>
      <c r="B1860" t="s">
        <v>3646</v>
      </c>
    </row>
    <row r="1861" spans="1:2">
      <c r="A1861" t="s">
        <v>2195</v>
      </c>
      <c r="B1861" t="s">
        <v>2196</v>
      </c>
    </row>
    <row r="1862" spans="1:2">
      <c r="A1862" t="s">
        <v>2095</v>
      </c>
      <c r="B1862" t="s">
        <v>2094</v>
      </c>
    </row>
    <row r="1863" spans="1:2">
      <c r="A1863" t="s">
        <v>1965</v>
      </c>
      <c r="B1863" t="s">
        <v>1966</v>
      </c>
    </row>
    <row r="1864" spans="1:2">
      <c r="A1864" t="s">
        <v>1775</v>
      </c>
      <c r="B1864" t="s">
        <v>1774</v>
      </c>
    </row>
    <row r="1865" spans="1:2">
      <c r="A1865" t="s">
        <v>1566</v>
      </c>
      <c r="B1865" t="s">
        <v>1565</v>
      </c>
    </row>
    <row r="1866" spans="1:2">
      <c r="A1866" t="s">
        <v>398</v>
      </c>
      <c r="B1866" t="s">
        <v>397</v>
      </c>
    </row>
    <row r="1867" spans="1:2">
      <c r="A1867" t="s">
        <v>7354</v>
      </c>
      <c r="B1867" t="s">
        <v>7355</v>
      </c>
    </row>
    <row r="1868" spans="1:2">
      <c r="A1868" t="s">
        <v>7190</v>
      </c>
      <c r="B1868" t="s">
        <v>7189</v>
      </c>
    </row>
    <row r="1869" spans="1:2">
      <c r="A1869" t="s">
        <v>7106</v>
      </c>
      <c r="B1869" t="s">
        <v>7107</v>
      </c>
    </row>
    <row r="1870" spans="1:2">
      <c r="A1870" t="s">
        <v>7060</v>
      </c>
      <c r="B1870" t="s">
        <v>7059</v>
      </c>
    </row>
    <row r="1871" spans="1:2">
      <c r="A1871" t="s">
        <v>6949</v>
      </c>
      <c r="B1871" t="s">
        <v>6950</v>
      </c>
    </row>
    <row r="1872" spans="1:2">
      <c r="A1872" t="s">
        <v>6888</v>
      </c>
      <c r="B1872" t="s">
        <v>6889</v>
      </c>
    </row>
    <row r="1873" spans="1:2">
      <c r="A1873" t="s">
        <v>6859</v>
      </c>
      <c r="B1873" t="s">
        <v>6858</v>
      </c>
    </row>
    <row r="1874" spans="1:2">
      <c r="A1874" t="s">
        <v>6657</v>
      </c>
      <c r="B1874" t="s">
        <v>6658</v>
      </c>
    </row>
    <row r="1875" spans="1:2">
      <c r="A1875" t="s">
        <v>6538</v>
      </c>
      <c r="B1875" t="s">
        <v>6537</v>
      </c>
    </row>
    <row r="1876" spans="1:2">
      <c r="A1876" t="s">
        <v>6515</v>
      </c>
      <c r="B1876" t="s">
        <v>6516</v>
      </c>
    </row>
    <row r="1877" spans="1:2">
      <c r="A1877" t="s">
        <v>6499</v>
      </c>
      <c r="B1877" t="s">
        <v>6500</v>
      </c>
    </row>
    <row r="1878" spans="1:2">
      <c r="A1878" t="s">
        <v>6479</v>
      </c>
      <c r="B1878" t="s">
        <v>6478</v>
      </c>
    </row>
    <row r="1879" spans="1:2">
      <c r="A1879" t="s">
        <v>6386</v>
      </c>
      <c r="B1879" t="s">
        <v>6385</v>
      </c>
    </row>
    <row r="1880" spans="1:2">
      <c r="A1880" t="s">
        <v>6377</v>
      </c>
      <c r="B1880" t="s">
        <v>6378</v>
      </c>
    </row>
    <row r="1881" spans="1:2">
      <c r="A1881" t="s">
        <v>6269</v>
      </c>
      <c r="B1881" t="s">
        <v>6270</v>
      </c>
    </row>
    <row r="1882" spans="1:2">
      <c r="A1882" t="s">
        <v>6266</v>
      </c>
      <c r="B1882" t="s">
        <v>6267</v>
      </c>
    </row>
    <row r="1883" spans="1:2">
      <c r="A1883" t="s">
        <v>5961</v>
      </c>
      <c r="B1883" t="s">
        <v>5962</v>
      </c>
    </row>
    <row r="1884" spans="1:2">
      <c r="A1884" t="s">
        <v>5952</v>
      </c>
      <c r="B1884" t="s">
        <v>5953</v>
      </c>
    </row>
    <row r="1885" spans="1:2">
      <c r="A1885" t="s">
        <v>5876</v>
      </c>
      <c r="B1885" t="s">
        <v>5875</v>
      </c>
    </row>
    <row r="1886" spans="1:2">
      <c r="A1886" t="s">
        <v>5832</v>
      </c>
      <c r="B1886" t="s">
        <v>5831</v>
      </c>
    </row>
    <row r="1887" spans="1:2">
      <c r="A1887" t="s">
        <v>5753</v>
      </c>
      <c r="B1887" t="s">
        <v>5752</v>
      </c>
    </row>
    <row r="1888" spans="1:2">
      <c r="A1888" t="s">
        <v>5711</v>
      </c>
      <c r="B1888" t="s">
        <v>5712</v>
      </c>
    </row>
    <row r="1889" spans="1:2">
      <c r="A1889" t="s">
        <v>5704</v>
      </c>
      <c r="B1889" t="s">
        <v>5703</v>
      </c>
    </row>
    <row r="1890" spans="1:2">
      <c r="A1890" t="s">
        <v>5598</v>
      </c>
      <c r="B1890" t="s">
        <v>5599</v>
      </c>
    </row>
    <row r="1891" spans="1:2">
      <c r="A1891" t="s">
        <v>5582</v>
      </c>
      <c r="B1891" t="s">
        <v>5583</v>
      </c>
    </row>
    <row r="1892" spans="1:2">
      <c r="A1892" t="s">
        <v>5325</v>
      </c>
      <c r="B1892" t="s">
        <v>5324</v>
      </c>
    </row>
    <row r="1893" spans="1:2">
      <c r="A1893" t="s">
        <v>5246</v>
      </c>
      <c r="B1893" t="s">
        <v>5245</v>
      </c>
    </row>
    <row r="1894" spans="1:2">
      <c r="A1894" t="s">
        <v>5122</v>
      </c>
      <c r="B1894" t="s">
        <v>5123</v>
      </c>
    </row>
    <row r="1895" spans="1:2">
      <c r="A1895" t="s">
        <v>5115</v>
      </c>
      <c r="B1895" t="s">
        <v>5116</v>
      </c>
    </row>
    <row r="1896" spans="1:2">
      <c r="A1896" t="s">
        <v>5069</v>
      </c>
      <c r="B1896" t="s">
        <v>5068</v>
      </c>
    </row>
    <row r="1897" spans="1:2">
      <c r="A1897" t="s">
        <v>5039</v>
      </c>
      <c r="B1897" t="s">
        <v>5038</v>
      </c>
    </row>
    <row r="1898" spans="1:2">
      <c r="A1898" t="s">
        <v>4938</v>
      </c>
      <c r="B1898" t="s">
        <v>4939</v>
      </c>
    </row>
    <row r="1899" spans="1:2">
      <c r="A1899" t="s">
        <v>4909</v>
      </c>
      <c r="B1899" t="s">
        <v>4910</v>
      </c>
    </row>
    <row r="1900" spans="1:2">
      <c r="A1900" t="s">
        <v>4898</v>
      </c>
      <c r="B1900" t="s">
        <v>4897</v>
      </c>
    </row>
    <row r="1901" spans="1:2">
      <c r="A1901" t="s">
        <v>4815</v>
      </c>
      <c r="B1901" t="s">
        <v>4816</v>
      </c>
    </row>
    <row r="1902" spans="1:2">
      <c r="A1902" t="s">
        <v>4784</v>
      </c>
      <c r="B1902" t="s">
        <v>4785</v>
      </c>
    </row>
    <row r="1903" spans="1:2">
      <c r="A1903" t="s">
        <v>4740</v>
      </c>
      <c r="B1903" t="s">
        <v>4741</v>
      </c>
    </row>
    <row r="1904" spans="1:2">
      <c r="A1904" t="s">
        <v>4706</v>
      </c>
      <c r="B1904" t="s">
        <v>4705</v>
      </c>
    </row>
    <row r="1905" spans="1:2">
      <c r="A1905" t="s">
        <v>4680</v>
      </c>
      <c r="B1905" t="s">
        <v>4681</v>
      </c>
    </row>
    <row r="1906" spans="1:2">
      <c r="A1906" t="s">
        <v>4636</v>
      </c>
      <c r="B1906" t="s">
        <v>4637</v>
      </c>
    </row>
    <row r="1907" spans="1:2">
      <c r="A1907" t="s">
        <v>4401</v>
      </c>
      <c r="B1907" t="s">
        <v>4400</v>
      </c>
    </row>
    <row r="1908" spans="1:2">
      <c r="A1908" t="s">
        <v>4320</v>
      </c>
      <c r="B1908" t="s">
        <v>4321</v>
      </c>
    </row>
    <row r="1909" spans="1:2">
      <c r="A1909" t="s">
        <v>4278</v>
      </c>
      <c r="B1909" t="s">
        <v>4279</v>
      </c>
    </row>
    <row r="1910" spans="1:2">
      <c r="A1910" t="s">
        <v>4275</v>
      </c>
      <c r="B1910" t="s">
        <v>4276</v>
      </c>
    </row>
    <row r="1911" spans="1:2">
      <c r="A1911" t="s">
        <v>4188</v>
      </c>
      <c r="B1911" t="s">
        <v>4189</v>
      </c>
    </row>
    <row r="1912" spans="1:2">
      <c r="A1912" t="s">
        <v>4185</v>
      </c>
      <c r="B1912" t="s">
        <v>4186</v>
      </c>
    </row>
    <row r="1913" spans="1:2">
      <c r="A1913" t="s">
        <v>4163</v>
      </c>
      <c r="B1913" t="s">
        <v>4162</v>
      </c>
    </row>
    <row r="1914" spans="1:2">
      <c r="A1914" t="s">
        <v>4106</v>
      </c>
      <c r="B1914" t="s">
        <v>4105</v>
      </c>
    </row>
    <row r="1915" spans="1:2">
      <c r="A1915" t="s">
        <v>4072</v>
      </c>
      <c r="B1915" t="s">
        <v>4071</v>
      </c>
    </row>
    <row r="1916" spans="1:2">
      <c r="A1916" t="s">
        <v>3707</v>
      </c>
      <c r="B1916" t="s">
        <v>3708</v>
      </c>
    </row>
    <row r="1917" spans="1:2">
      <c r="A1917" t="s">
        <v>3593</v>
      </c>
      <c r="B1917" t="s">
        <v>3594</v>
      </c>
    </row>
    <row r="1918" spans="1:2">
      <c r="A1918" t="s">
        <v>3559</v>
      </c>
      <c r="B1918" t="s">
        <v>3558</v>
      </c>
    </row>
    <row r="1919" spans="1:2">
      <c r="A1919" t="s">
        <v>3280</v>
      </c>
      <c r="B1919" t="s">
        <v>3281</v>
      </c>
    </row>
    <row r="1920" spans="1:2">
      <c r="A1920" t="s">
        <v>3277</v>
      </c>
      <c r="B1920" t="s">
        <v>3278</v>
      </c>
    </row>
    <row r="1921" spans="1:2">
      <c r="A1921" t="s">
        <v>3186</v>
      </c>
      <c r="B1921" t="s">
        <v>3185</v>
      </c>
    </row>
    <row r="1922" spans="1:2">
      <c r="A1922" t="s">
        <v>3173</v>
      </c>
      <c r="B1922" t="s">
        <v>3174</v>
      </c>
    </row>
    <row r="1923" spans="1:2">
      <c r="A1923" t="s">
        <v>3162</v>
      </c>
      <c r="B1923" t="s">
        <v>3161</v>
      </c>
    </row>
    <row r="1924" spans="1:2">
      <c r="A1924" t="s">
        <v>3097</v>
      </c>
      <c r="B1924" t="s">
        <v>3096</v>
      </c>
    </row>
    <row r="1925" spans="1:2">
      <c r="A1925" t="s">
        <v>3063</v>
      </c>
      <c r="B1925" t="s">
        <v>3064</v>
      </c>
    </row>
    <row r="1926" spans="1:2">
      <c r="A1926" t="s">
        <v>2988</v>
      </c>
      <c r="B1926" t="s">
        <v>2989</v>
      </c>
    </row>
    <row r="1927" spans="1:2">
      <c r="A1927" t="s">
        <v>2913</v>
      </c>
      <c r="B1927" t="s">
        <v>2914</v>
      </c>
    </row>
    <row r="1928" spans="1:2">
      <c r="A1928" t="s">
        <v>2895</v>
      </c>
      <c r="B1928" t="s">
        <v>2896</v>
      </c>
    </row>
    <row r="1929" spans="1:2">
      <c r="A1929" t="s">
        <v>2865</v>
      </c>
      <c r="B1929" t="s">
        <v>2864</v>
      </c>
    </row>
    <row r="1930" spans="1:2">
      <c r="A1930" t="s">
        <v>2817</v>
      </c>
      <c r="B1930" t="s">
        <v>2816</v>
      </c>
    </row>
    <row r="1931" spans="1:2">
      <c r="A1931" t="s">
        <v>2646</v>
      </c>
      <c r="B1931" t="s">
        <v>2645</v>
      </c>
    </row>
    <row r="1932" spans="1:2">
      <c r="A1932" t="s">
        <v>2528</v>
      </c>
      <c r="B1932" t="s">
        <v>2529</v>
      </c>
    </row>
    <row r="1933" spans="1:2">
      <c r="A1933" t="s">
        <v>2431</v>
      </c>
      <c r="B1933" t="s">
        <v>2430</v>
      </c>
    </row>
    <row r="1934" spans="1:2">
      <c r="A1934" t="s">
        <v>2412</v>
      </c>
      <c r="B1934" t="s">
        <v>2411</v>
      </c>
    </row>
    <row r="1935" spans="1:2">
      <c r="A1935" t="s">
        <v>2355</v>
      </c>
      <c r="B1935" t="s">
        <v>2356</v>
      </c>
    </row>
    <row r="1936" spans="1:2">
      <c r="A1936" t="s">
        <v>2352</v>
      </c>
      <c r="B1936" t="s">
        <v>2353</v>
      </c>
    </row>
    <row r="1937" spans="1:2">
      <c r="A1937" t="s">
        <v>2262</v>
      </c>
      <c r="B1937" t="s">
        <v>2263</v>
      </c>
    </row>
    <row r="1938" spans="1:2">
      <c r="A1938" t="s">
        <v>2201</v>
      </c>
      <c r="B1938" t="s">
        <v>2200</v>
      </c>
    </row>
    <row r="1939" spans="1:2">
      <c r="A1939" t="s">
        <v>2043</v>
      </c>
      <c r="B1939" t="s">
        <v>2044</v>
      </c>
    </row>
    <row r="1940" spans="1:2">
      <c r="A1940" t="s">
        <v>2032</v>
      </c>
      <c r="B1940" t="s">
        <v>2031</v>
      </c>
    </row>
    <row r="1941" spans="1:2">
      <c r="A1941" t="s">
        <v>1983</v>
      </c>
      <c r="B1941" t="s">
        <v>1982</v>
      </c>
    </row>
    <row r="1942" spans="1:2">
      <c r="A1942" t="s">
        <v>1968</v>
      </c>
      <c r="B1942" t="s">
        <v>1969</v>
      </c>
    </row>
    <row r="1943" spans="1:2">
      <c r="A1943" t="s">
        <v>1911</v>
      </c>
      <c r="B1943" t="s">
        <v>1910</v>
      </c>
    </row>
    <row r="1944" spans="1:2">
      <c r="A1944" t="s">
        <v>1890</v>
      </c>
      <c r="B1944" t="s">
        <v>1889</v>
      </c>
    </row>
    <row r="1945" spans="1:2">
      <c r="A1945" t="s">
        <v>1882</v>
      </c>
      <c r="B1945" t="s">
        <v>1881</v>
      </c>
    </row>
    <row r="1946" spans="1:2">
      <c r="A1946" t="s">
        <v>1782</v>
      </c>
      <c r="B1946" t="s">
        <v>1781</v>
      </c>
    </row>
    <row r="1947" spans="1:2">
      <c r="A1947" t="s">
        <v>1755</v>
      </c>
      <c r="B1947" t="s">
        <v>1756</v>
      </c>
    </row>
    <row r="1948" spans="1:2">
      <c r="A1948" t="s">
        <v>1753</v>
      </c>
      <c r="B1948" t="s">
        <v>1752</v>
      </c>
    </row>
    <row r="1949" spans="1:2">
      <c r="A1949" t="s">
        <v>1660</v>
      </c>
      <c r="B1949" t="s">
        <v>1661</v>
      </c>
    </row>
    <row r="1950" spans="1:2">
      <c r="A1950" t="s">
        <v>1604</v>
      </c>
      <c r="B1950" t="s">
        <v>1603</v>
      </c>
    </row>
    <row r="1951" spans="1:2">
      <c r="A1951" t="s">
        <v>1528</v>
      </c>
      <c r="B1951" t="s">
        <v>1527</v>
      </c>
    </row>
    <row r="1952" spans="1:2">
      <c r="A1952" t="s">
        <v>1416</v>
      </c>
      <c r="B1952" t="s">
        <v>1415</v>
      </c>
    </row>
    <row r="1953" spans="1:2">
      <c r="A1953" t="s">
        <v>1208</v>
      </c>
      <c r="B1953" t="s">
        <v>1207</v>
      </c>
    </row>
    <row r="1954" spans="1:2">
      <c r="A1954" t="s">
        <v>828</v>
      </c>
      <c r="B1954" t="s">
        <v>827</v>
      </c>
    </row>
    <row r="1955" spans="1:2">
      <c r="A1955" t="s">
        <v>815</v>
      </c>
      <c r="B1955" t="s">
        <v>814</v>
      </c>
    </row>
    <row r="1956" spans="1:2">
      <c r="A1956" t="s">
        <v>742</v>
      </c>
      <c r="B1956" t="s">
        <v>743</v>
      </c>
    </row>
    <row r="1957" spans="1:2">
      <c r="A1957" t="s">
        <v>615</v>
      </c>
      <c r="B1957" t="s">
        <v>614</v>
      </c>
    </row>
    <row r="1958" spans="1:2">
      <c r="A1958" t="s">
        <v>521</v>
      </c>
      <c r="B1958" t="s">
        <v>520</v>
      </c>
    </row>
    <row r="1959" spans="1:2">
      <c r="A1959" t="s">
        <v>444</v>
      </c>
      <c r="B1959" t="s">
        <v>445</v>
      </c>
    </row>
    <row r="1960" spans="1:2">
      <c r="A1960" t="s">
        <v>7370</v>
      </c>
      <c r="B1960" t="s">
        <v>7369</v>
      </c>
    </row>
    <row r="1961" spans="1:2">
      <c r="A1961" t="s">
        <v>7239</v>
      </c>
      <c r="B1961" t="s">
        <v>7238</v>
      </c>
    </row>
    <row r="1962" spans="1:2">
      <c r="A1962" t="s">
        <v>7130</v>
      </c>
      <c r="B1962" t="s">
        <v>7131</v>
      </c>
    </row>
    <row r="1963" spans="1:2">
      <c r="A1963" t="s">
        <v>6960</v>
      </c>
      <c r="B1963" t="s">
        <v>6959</v>
      </c>
    </row>
    <row r="1964" spans="1:2">
      <c r="A1964" t="s">
        <v>6935</v>
      </c>
      <c r="B1964" t="s">
        <v>6934</v>
      </c>
    </row>
    <row r="1965" spans="1:2">
      <c r="A1965" t="s">
        <v>6919</v>
      </c>
      <c r="B1965" t="s">
        <v>6918</v>
      </c>
    </row>
    <row r="1966" spans="1:2">
      <c r="A1966" t="s">
        <v>6895</v>
      </c>
      <c r="B1966" t="s">
        <v>6894</v>
      </c>
    </row>
    <row r="1967" spans="1:2">
      <c r="A1967" t="s">
        <v>6844</v>
      </c>
      <c r="B1967" t="s">
        <v>6843</v>
      </c>
    </row>
    <row r="1968" spans="1:2">
      <c r="A1968" t="s">
        <v>6827</v>
      </c>
      <c r="B1968" t="s">
        <v>6826</v>
      </c>
    </row>
    <row r="1969" spans="1:2">
      <c r="A1969" t="s">
        <v>6772</v>
      </c>
      <c r="B1969" t="s">
        <v>6771</v>
      </c>
    </row>
    <row r="1970" spans="1:2">
      <c r="A1970" t="s">
        <v>6761</v>
      </c>
      <c r="B1970" t="s">
        <v>6760</v>
      </c>
    </row>
    <row r="1971" spans="1:2">
      <c r="A1971" t="s">
        <v>6647</v>
      </c>
      <c r="B1971" t="s">
        <v>6646</v>
      </c>
    </row>
    <row r="1972" spans="1:2">
      <c r="A1972" t="s">
        <v>6603</v>
      </c>
      <c r="B1972" t="s">
        <v>6604</v>
      </c>
    </row>
    <row r="1973" spans="1:2">
      <c r="A1973" t="s">
        <v>6598</v>
      </c>
      <c r="B1973" t="s">
        <v>6599</v>
      </c>
    </row>
    <row r="1974" spans="1:2">
      <c r="A1974" t="s">
        <v>6370</v>
      </c>
      <c r="B1974" t="s">
        <v>6371</v>
      </c>
    </row>
    <row r="1975" spans="1:2">
      <c r="A1975" t="s">
        <v>6219</v>
      </c>
      <c r="B1975" t="s">
        <v>6218</v>
      </c>
    </row>
    <row r="1976" spans="1:2">
      <c r="A1976" t="s">
        <v>6131</v>
      </c>
      <c r="B1976" t="s">
        <v>6130</v>
      </c>
    </row>
    <row r="1977" spans="1:2">
      <c r="A1977" t="s">
        <v>6126</v>
      </c>
      <c r="B1977" t="s">
        <v>6127</v>
      </c>
    </row>
    <row r="1978" spans="1:2">
      <c r="A1978" t="s">
        <v>6019</v>
      </c>
      <c r="B1978" t="s">
        <v>6020</v>
      </c>
    </row>
    <row r="1979" spans="1:2">
      <c r="A1979" t="s">
        <v>5629</v>
      </c>
      <c r="B1979" t="s">
        <v>5630</v>
      </c>
    </row>
    <row r="1980" spans="1:2">
      <c r="A1980" t="s">
        <v>5561</v>
      </c>
      <c r="B1980" t="s">
        <v>5560</v>
      </c>
    </row>
    <row r="1981" spans="1:2">
      <c r="A1981" t="s">
        <v>5520</v>
      </c>
      <c r="B1981" t="s">
        <v>5521</v>
      </c>
    </row>
    <row r="1982" spans="1:2">
      <c r="A1982" t="s">
        <v>5379</v>
      </c>
      <c r="B1982" t="s">
        <v>5380</v>
      </c>
    </row>
    <row r="1983" spans="1:2">
      <c r="A1983" t="s">
        <v>5350</v>
      </c>
      <c r="B1983" t="s">
        <v>5349</v>
      </c>
    </row>
    <row r="1984" spans="1:2">
      <c r="A1984" t="s">
        <v>5329</v>
      </c>
      <c r="B1984" t="s">
        <v>5328</v>
      </c>
    </row>
    <row r="1985" spans="1:2">
      <c r="A1985" t="s">
        <v>5282</v>
      </c>
      <c r="B1985" t="s">
        <v>5283</v>
      </c>
    </row>
    <row r="1986" spans="1:2">
      <c r="A1986" t="s">
        <v>4861</v>
      </c>
      <c r="B1986" t="s">
        <v>4862</v>
      </c>
    </row>
    <row r="1987" spans="1:2">
      <c r="A1987" t="s">
        <v>4856</v>
      </c>
      <c r="B1987" t="s">
        <v>4857</v>
      </c>
    </row>
    <row r="1988" spans="1:2">
      <c r="A1988" t="s">
        <v>4727</v>
      </c>
      <c r="B1988" t="s">
        <v>4726</v>
      </c>
    </row>
    <row r="1989" spans="1:2">
      <c r="A1989" t="s">
        <v>4720</v>
      </c>
      <c r="B1989" t="s">
        <v>4721</v>
      </c>
    </row>
    <row r="1990" spans="1:2">
      <c r="A1990" t="s">
        <v>4447</v>
      </c>
      <c r="B1990" t="s">
        <v>4448</v>
      </c>
    </row>
    <row r="1991" spans="1:2">
      <c r="A1991" t="s">
        <v>4434</v>
      </c>
      <c r="B1991" t="s">
        <v>4435</v>
      </c>
    </row>
    <row r="1992" spans="1:2">
      <c r="A1992" t="s">
        <v>4425</v>
      </c>
      <c r="B1992" t="s">
        <v>4426</v>
      </c>
    </row>
    <row r="1993" spans="1:2">
      <c r="A1993" t="s">
        <v>4399</v>
      </c>
      <c r="B1993" t="s">
        <v>4398</v>
      </c>
    </row>
    <row r="1994" spans="1:2">
      <c r="A1994" t="s">
        <v>4390</v>
      </c>
      <c r="B1994" t="s">
        <v>4389</v>
      </c>
    </row>
    <row r="1995" spans="1:2">
      <c r="A1995" t="s">
        <v>4385</v>
      </c>
      <c r="B1995" t="s">
        <v>4386</v>
      </c>
    </row>
    <row r="1996" spans="1:2">
      <c r="A1996" t="s">
        <v>4261</v>
      </c>
      <c r="B1996" t="s">
        <v>4262</v>
      </c>
    </row>
    <row r="1997" spans="1:2">
      <c r="A1997" t="s">
        <v>4103</v>
      </c>
      <c r="B1997" t="s">
        <v>4104</v>
      </c>
    </row>
    <row r="1998" spans="1:2">
      <c r="A1998" t="s">
        <v>4090</v>
      </c>
      <c r="B1998" t="s">
        <v>4089</v>
      </c>
    </row>
    <row r="1999" spans="1:2">
      <c r="A1999" t="s">
        <v>4074</v>
      </c>
      <c r="B1999" t="s">
        <v>4073</v>
      </c>
    </row>
    <row r="2000" spans="1:2">
      <c r="A2000" t="s">
        <v>3958</v>
      </c>
      <c r="B2000" t="s">
        <v>3959</v>
      </c>
    </row>
    <row r="2001" spans="1:2">
      <c r="A2001" t="s">
        <v>3837</v>
      </c>
      <c r="B2001" t="s">
        <v>3838</v>
      </c>
    </row>
    <row r="2002" spans="1:2">
      <c r="A2002" t="s">
        <v>3827</v>
      </c>
      <c r="B2002" t="s">
        <v>3828</v>
      </c>
    </row>
    <row r="2003" spans="1:2">
      <c r="A2003" t="s">
        <v>3704</v>
      </c>
      <c r="B2003" t="s">
        <v>3705</v>
      </c>
    </row>
    <row r="2004" spans="1:2">
      <c r="A2004" t="s">
        <v>3609</v>
      </c>
      <c r="B2004" t="s">
        <v>3610</v>
      </c>
    </row>
    <row r="2005" spans="1:2">
      <c r="A2005" t="s">
        <v>3553</v>
      </c>
      <c r="B2005" t="s">
        <v>3552</v>
      </c>
    </row>
    <row r="2006" spans="1:2">
      <c r="A2006" t="s">
        <v>3537</v>
      </c>
      <c r="B2006" t="s">
        <v>3536</v>
      </c>
    </row>
    <row r="2007" spans="1:2">
      <c r="A2007" t="s">
        <v>3501</v>
      </c>
      <c r="B2007" t="s">
        <v>3500</v>
      </c>
    </row>
    <row r="2008" spans="1:2">
      <c r="A2008" t="s">
        <v>3493</v>
      </c>
      <c r="B2008" t="s">
        <v>3494</v>
      </c>
    </row>
    <row r="2009" spans="1:2">
      <c r="A2009" t="s">
        <v>3433</v>
      </c>
      <c r="B2009" t="s">
        <v>3432</v>
      </c>
    </row>
    <row r="2010" spans="1:2">
      <c r="A2010" t="s">
        <v>3312</v>
      </c>
      <c r="B2010" t="s">
        <v>3313</v>
      </c>
    </row>
    <row r="2011" spans="1:2">
      <c r="A2011" t="s">
        <v>3176</v>
      </c>
      <c r="B2011" t="s">
        <v>3177</v>
      </c>
    </row>
    <row r="2012" spans="1:2">
      <c r="A2012" t="s">
        <v>3070</v>
      </c>
      <c r="B2012" t="s">
        <v>3069</v>
      </c>
    </row>
    <row r="2013" spans="1:2">
      <c r="A2013" t="s">
        <v>3036</v>
      </c>
      <c r="B2013" t="s">
        <v>3037</v>
      </c>
    </row>
    <row r="2014" spans="1:2">
      <c r="A2014" t="s">
        <v>2970</v>
      </c>
      <c r="B2014" t="s">
        <v>2969</v>
      </c>
    </row>
    <row r="2015" spans="1:2">
      <c r="A2015" t="s">
        <v>2774</v>
      </c>
      <c r="B2015" t="s">
        <v>2775</v>
      </c>
    </row>
    <row r="2016" spans="1:2">
      <c r="A2016" t="s">
        <v>2761</v>
      </c>
      <c r="B2016" t="s">
        <v>2762</v>
      </c>
    </row>
    <row r="2017" spans="1:2">
      <c r="A2017" t="s">
        <v>2729</v>
      </c>
      <c r="B2017" t="s">
        <v>2730</v>
      </c>
    </row>
    <row r="2018" spans="1:2">
      <c r="A2018" t="s">
        <v>2594</v>
      </c>
      <c r="B2018" t="s">
        <v>2595</v>
      </c>
    </row>
    <row r="2019" spans="1:2">
      <c r="A2019" t="s">
        <v>2579</v>
      </c>
      <c r="B2019" t="s">
        <v>2580</v>
      </c>
    </row>
    <row r="2020" spans="1:2">
      <c r="A2020" t="s">
        <v>2562</v>
      </c>
      <c r="B2020" t="s">
        <v>2561</v>
      </c>
    </row>
    <row r="2021" spans="1:2">
      <c r="A2021" t="s">
        <v>2480</v>
      </c>
      <c r="B2021" t="s">
        <v>2481</v>
      </c>
    </row>
    <row r="2022" spans="1:2">
      <c r="A2022" t="s">
        <v>2171</v>
      </c>
      <c r="B2022" t="s">
        <v>2172</v>
      </c>
    </row>
    <row r="2023" spans="1:2">
      <c r="A2023" t="s">
        <v>2054</v>
      </c>
      <c r="B2023" t="s">
        <v>2053</v>
      </c>
    </row>
    <row r="2024" spans="1:2">
      <c r="A2024" t="s">
        <v>1799</v>
      </c>
      <c r="B2024" t="s">
        <v>1798</v>
      </c>
    </row>
    <row r="2025" spans="1:2">
      <c r="A2025" t="s">
        <v>1685</v>
      </c>
      <c r="B2025" t="s">
        <v>1684</v>
      </c>
    </row>
    <row r="2026" spans="1:2">
      <c r="A2026" t="s">
        <v>1677</v>
      </c>
      <c r="B2026" t="s">
        <v>1678</v>
      </c>
    </row>
    <row r="2027" spans="1:2">
      <c r="A2027" t="s">
        <v>1672</v>
      </c>
      <c r="B2027" t="s">
        <v>1671</v>
      </c>
    </row>
    <row r="2028" spans="1:2">
      <c r="A2028" t="s">
        <v>1625</v>
      </c>
      <c r="B2028" t="s">
        <v>1626</v>
      </c>
    </row>
    <row r="2029" spans="1:2">
      <c r="A2029" t="s">
        <v>1618</v>
      </c>
      <c r="B2029" t="s">
        <v>1619</v>
      </c>
    </row>
    <row r="2030" spans="1:2">
      <c r="A2030" t="s">
        <v>1448</v>
      </c>
      <c r="B2030" t="s">
        <v>1449</v>
      </c>
    </row>
    <row r="2031" spans="1:2">
      <c r="A2031" t="s">
        <v>1357</v>
      </c>
      <c r="B2031" t="s">
        <v>1356</v>
      </c>
    </row>
    <row r="2032" spans="1:2">
      <c r="A2032" t="s">
        <v>1347</v>
      </c>
      <c r="B2032" t="s">
        <v>1346</v>
      </c>
    </row>
    <row r="2033" spans="1:2">
      <c r="A2033" t="s">
        <v>1252</v>
      </c>
      <c r="B2033" t="s">
        <v>1253</v>
      </c>
    </row>
    <row r="2034" spans="1:2">
      <c r="A2034" t="s">
        <v>1218</v>
      </c>
      <c r="B2034" t="s">
        <v>1217</v>
      </c>
    </row>
    <row r="2035" spans="1:2">
      <c r="A2035" t="s">
        <v>1070</v>
      </c>
      <c r="B2035" t="s">
        <v>1071</v>
      </c>
    </row>
    <row r="2036" spans="1:2">
      <c r="A2036" t="s">
        <v>1063</v>
      </c>
      <c r="B2036" t="s">
        <v>1064</v>
      </c>
    </row>
    <row r="2037" spans="1:2">
      <c r="A2037" t="s">
        <v>1001</v>
      </c>
      <c r="B2037" t="s">
        <v>1000</v>
      </c>
    </row>
    <row r="2038" spans="1:2">
      <c r="A2038" t="s">
        <v>830</v>
      </c>
      <c r="B2038" t="s">
        <v>829</v>
      </c>
    </row>
    <row r="2039" spans="1:2">
      <c r="A2039" t="s">
        <v>758</v>
      </c>
      <c r="B2039" t="s">
        <v>757</v>
      </c>
    </row>
    <row r="2040" spans="1:2">
      <c r="A2040" t="s">
        <v>683</v>
      </c>
      <c r="B2040" t="s">
        <v>684</v>
      </c>
    </row>
    <row r="2041" spans="1:2">
      <c r="A2041" t="s">
        <v>612</v>
      </c>
      <c r="B2041" t="s">
        <v>613</v>
      </c>
    </row>
    <row r="2042" spans="1:2">
      <c r="A2042" t="s">
        <v>587</v>
      </c>
      <c r="B2042" t="s">
        <v>586</v>
      </c>
    </row>
    <row r="2043" spans="1:2">
      <c r="A2043" t="s">
        <v>405</v>
      </c>
      <c r="B2043" t="s">
        <v>406</v>
      </c>
    </row>
    <row r="2044" spans="1:2">
      <c r="A2044" t="s">
        <v>403</v>
      </c>
      <c r="B2044" t="s">
        <v>402</v>
      </c>
    </row>
    <row r="2045" spans="1:2">
      <c r="A2045" t="s">
        <v>369</v>
      </c>
      <c r="B2045" t="s">
        <v>370</v>
      </c>
    </row>
    <row r="2046" spans="1:2">
      <c r="A2046" t="s">
        <v>6937</v>
      </c>
      <c r="B2046" t="s">
        <v>6936</v>
      </c>
    </row>
    <row r="2047" spans="1:2">
      <c r="A2047" t="s">
        <v>6840</v>
      </c>
      <c r="B2047" t="s">
        <v>6839</v>
      </c>
    </row>
    <row r="2048" spans="1:2">
      <c r="A2048" t="s">
        <v>5865</v>
      </c>
      <c r="B2048" t="s">
        <v>5864</v>
      </c>
    </row>
    <row r="2049" spans="1:2">
      <c r="A2049" t="s">
        <v>5376</v>
      </c>
      <c r="B2049" t="s">
        <v>5377</v>
      </c>
    </row>
    <row r="2050" spans="1:2">
      <c r="A2050" t="s">
        <v>5220</v>
      </c>
      <c r="B2050" t="s">
        <v>5221</v>
      </c>
    </row>
    <row r="2051" spans="1:2">
      <c r="A2051" t="s">
        <v>4715</v>
      </c>
      <c r="B2051" t="s">
        <v>4714</v>
      </c>
    </row>
    <row r="2052" spans="1:2">
      <c r="A2052" t="s">
        <v>4468</v>
      </c>
      <c r="B2052" t="s">
        <v>4469</v>
      </c>
    </row>
    <row r="2053" spans="1:2">
      <c r="A2053" t="s">
        <v>4346</v>
      </c>
      <c r="B2053" t="s">
        <v>4345</v>
      </c>
    </row>
    <row r="2054" spans="1:2">
      <c r="A2054" t="s">
        <v>4219</v>
      </c>
      <c r="B2054" t="s">
        <v>4218</v>
      </c>
    </row>
    <row r="2055" spans="1:2">
      <c r="A2055" t="s">
        <v>1959</v>
      </c>
      <c r="B2055" t="s">
        <v>1958</v>
      </c>
    </row>
    <row r="2056" spans="1:2">
      <c r="A2056" t="s">
        <v>563</v>
      </c>
      <c r="B2056" t="s">
        <v>564</v>
      </c>
    </row>
    <row r="2057" spans="1:2">
      <c r="A2057" t="s">
        <v>255</v>
      </c>
      <c r="B2057" t="s">
        <v>254</v>
      </c>
    </row>
    <row r="2058" spans="1:2">
      <c r="A2058" t="s">
        <v>6982</v>
      </c>
      <c r="B2058" t="s">
        <v>6983</v>
      </c>
    </row>
    <row r="2059" spans="1:2">
      <c r="A2059" t="s">
        <v>6272</v>
      </c>
      <c r="B2059" t="s">
        <v>6273</v>
      </c>
    </row>
    <row r="2060" spans="1:2">
      <c r="A2060" t="s">
        <v>3585</v>
      </c>
      <c r="B2060" t="s">
        <v>3586</v>
      </c>
    </row>
    <row r="2061" spans="1:2">
      <c r="A2061" t="s">
        <v>3023</v>
      </c>
      <c r="B2061" t="s">
        <v>3024</v>
      </c>
    </row>
    <row r="2062" spans="1:2">
      <c r="A2062" t="s">
        <v>2577</v>
      </c>
      <c r="B2062" t="s">
        <v>2576</v>
      </c>
    </row>
    <row r="2063" spans="1:2">
      <c r="A2063" t="s">
        <v>2344</v>
      </c>
      <c r="B2063" t="s">
        <v>2343</v>
      </c>
    </row>
    <row r="2064" spans="1:2">
      <c r="A2064" t="s">
        <v>1937</v>
      </c>
      <c r="B2064" t="s">
        <v>1936</v>
      </c>
    </row>
    <row r="2065" spans="1:2">
      <c r="A2065" t="s">
        <v>723</v>
      </c>
      <c r="B2065" t="s">
        <v>724</v>
      </c>
    </row>
    <row r="2066" spans="1:2">
      <c r="A2066" t="s">
        <v>632</v>
      </c>
      <c r="B2066" t="s">
        <v>631</v>
      </c>
    </row>
    <row r="2067" spans="1:2">
      <c r="A2067" t="s">
        <v>628</v>
      </c>
      <c r="B2067" t="s">
        <v>627</v>
      </c>
    </row>
    <row r="2068" spans="1:2">
      <c r="A2068" t="s">
        <v>7214</v>
      </c>
      <c r="B2068" t="s">
        <v>7213</v>
      </c>
    </row>
    <row r="2069" spans="1:2">
      <c r="A2069" t="s">
        <v>6810</v>
      </c>
      <c r="B2069" t="s">
        <v>6809</v>
      </c>
    </row>
    <row r="2070" spans="1:2">
      <c r="A2070" t="s">
        <v>6645</v>
      </c>
      <c r="B2070" t="s">
        <v>6644</v>
      </c>
    </row>
    <row r="2071" spans="1:2">
      <c r="A2071" t="s">
        <v>6489</v>
      </c>
      <c r="B2071" t="s">
        <v>6488</v>
      </c>
    </row>
    <row r="2072" spans="1:2">
      <c r="A2072" t="s">
        <v>6316</v>
      </c>
      <c r="B2072" t="s">
        <v>6315</v>
      </c>
    </row>
    <row r="2073" spans="1:2">
      <c r="A2073" t="s">
        <v>6154</v>
      </c>
      <c r="B2073" t="s">
        <v>6153</v>
      </c>
    </row>
    <row r="2074" spans="1:2">
      <c r="A2074" t="s">
        <v>6017</v>
      </c>
      <c r="B2074" t="s">
        <v>6016</v>
      </c>
    </row>
    <row r="2075" spans="1:2">
      <c r="A2075" t="s">
        <v>5964</v>
      </c>
      <c r="B2075" t="s">
        <v>5963</v>
      </c>
    </row>
    <row r="2076" spans="1:2">
      <c r="A2076" t="s">
        <v>5874</v>
      </c>
      <c r="B2076" t="s">
        <v>5873</v>
      </c>
    </row>
    <row r="2077" spans="1:2">
      <c r="A2077" t="s">
        <v>5449</v>
      </c>
      <c r="B2077" t="s">
        <v>5448</v>
      </c>
    </row>
    <row r="2078" spans="1:2">
      <c r="A2078" t="s">
        <v>5427</v>
      </c>
      <c r="B2078" t="s">
        <v>5426</v>
      </c>
    </row>
    <row r="2079" spans="1:2">
      <c r="A2079" t="s">
        <v>5323</v>
      </c>
      <c r="B2079" t="s">
        <v>5322</v>
      </c>
    </row>
    <row r="2080" spans="1:2">
      <c r="A2080" t="s">
        <v>4854</v>
      </c>
      <c r="B2080" t="s">
        <v>4853</v>
      </c>
    </row>
    <row r="2081" spans="1:2">
      <c r="A2081" t="s">
        <v>4807</v>
      </c>
      <c r="B2081" t="s">
        <v>4806</v>
      </c>
    </row>
    <row r="2082" spans="1:2">
      <c r="A2082" t="s">
        <v>4499</v>
      </c>
      <c r="B2082" t="s">
        <v>4498</v>
      </c>
    </row>
    <row r="2083" spans="1:2">
      <c r="A2083" t="s">
        <v>4007</v>
      </c>
      <c r="B2083" t="s">
        <v>4006</v>
      </c>
    </row>
    <row r="2084" spans="1:2">
      <c r="A2084" t="s">
        <v>3882</v>
      </c>
      <c r="B2084" t="s">
        <v>3881</v>
      </c>
    </row>
    <row r="2085" spans="1:2">
      <c r="A2085" t="s">
        <v>3848</v>
      </c>
      <c r="B2085" t="s">
        <v>3849</v>
      </c>
    </row>
    <row r="2086" spans="1:2">
      <c r="A2086" t="s">
        <v>3723</v>
      </c>
      <c r="B2086" t="s">
        <v>3722</v>
      </c>
    </row>
    <row r="2087" spans="1:2">
      <c r="A2087" t="s">
        <v>3388</v>
      </c>
      <c r="B2087" t="s">
        <v>3387</v>
      </c>
    </row>
    <row r="2088" spans="1:2">
      <c r="A2088" t="s">
        <v>3016</v>
      </c>
      <c r="B2088" t="s">
        <v>3017</v>
      </c>
    </row>
    <row r="2089" spans="1:2">
      <c r="A2089" t="s">
        <v>1526</v>
      </c>
      <c r="B2089" t="s">
        <v>1525</v>
      </c>
    </row>
    <row r="2090" spans="1:2">
      <c r="A2090" t="s">
        <v>1354</v>
      </c>
      <c r="B2090" t="s">
        <v>1355</v>
      </c>
    </row>
    <row r="2091" spans="1:2">
      <c r="A2091" t="s">
        <v>1138</v>
      </c>
      <c r="B2091" t="s">
        <v>1137</v>
      </c>
    </row>
    <row r="2092" spans="1:2">
      <c r="A2092" t="s">
        <v>1003</v>
      </c>
      <c r="B2092" t="s">
        <v>1004</v>
      </c>
    </row>
    <row r="2093" spans="1:2">
      <c r="A2093" t="s">
        <v>839</v>
      </c>
      <c r="B2093" t="s">
        <v>838</v>
      </c>
    </row>
    <row r="2094" spans="1:2">
      <c r="A2094" t="s">
        <v>328</v>
      </c>
      <c r="B2094" t="s">
        <v>329</v>
      </c>
    </row>
    <row r="2095" spans="1:2">
      <c r="A2095" t="s">
        <v>7376</v>
      </c>
      <c r="B2095" t="s">
        <v>7375</v>
      </c>
    </row>
    <row r="2096" spans="1:2">
      <c r="A2096" t="s">
        <v>7287</v>
      </c>
      <c r="B2096" t="s">
        <v>7286</v>
      </c>
    </row>
    <row r="2097" spans="1:2">
      <c r="A2097" t="s">
        <v>7234</v>
      </c>
      <c r="B2097" t="s">
        <v>7235</v>
      </c>
    </row>
    <row r="2098" spans="1:2">
      <c r="A2098" t="s">
        <v>7181</v>
      </c>
      <c r="B2098" t="s">
        <v>7182</v>
      </c>
    </row>
    <row r="2099" spans="1:2">
      <c r="A2099" t="s">
        <v>6976</v>
      </c>
      <c r="B2099" t="s">
        <v>6975</v>
      </c>
    </row>
    <row r="2100" spans="1:2">
      <c r="A2100" t="s">
        <v>5727</v>
      </c>
      <c r="B2100" t="s">
        <v>5726</v>
      </c>
    </row>
    <row r="2101" spans="1:2">
      <c r="A2101" t="s">
        <v>5708</v>
      </c>
      <c r="B2101" t="s">
        <v>5709</v>
      </c>
    </row>
    <row r="2102" spans="1:2">
      <c r="A2102" t="s">
        <v>5373</v>
      </c>
      <c r="B2102" t="s">
        <v>5374</v>
      </c>
    </row>
    <row r="2103" spans="1:2">
      <c r="A2103" t="s">
        <v>4906</v>
      </c>
      <c r="B2103" t="s">
        <v>4907</v>
      </c>
    </row>
    <row r="2104" spans="1:2">
      <c r="A2104" t="s">
        <v>4482</v>
      </c>
      <c r="B2104" t="s">
        <v>4481</v>
      </c>
    </row>
    <row r="2105" spans="1:2">
      <c r="A2105" t="s">
        <v>3685</v>
      </c>
      <c r="B2105" t="s">
        <v>3684</v>
      </c>
    </row>
    <row r="2106" spans="1:2">
      <c r="A2106" t="s">
        <v>3640</v>
      </c>
      <c r="B2106" t="s">
        <v>3641</v>
      </c>
    </row>
    <row r="2107" spans="1:2">
      <c r="A2107" t="s">
        <v>3638</v>
      </c>
      <c r="B2107" t="s">
        <v>3637</v>
      </c>
    </row>
    <row r="2108" spans="1:2">
      <c r="A2108" t="s">
        <v>3557</v>
      </c>
      <c r="B2108" t="s">
        <v>3556</v>
      </c>
    </row>
    <row r="2109" spans="1:2">
      <c r="A2109" t="s">
        <v>3449</v>
      </c>
      <c r="B2109" t="s">
        <v>3448</v>
      </c>
    </row>
    <row r="2110" spans="1:2">
      <c r="A2110" t="s">
        <v>3406</v>
      </c>
      <c r="B2110" t="s">
        <v>3407</v>
      </c>
    </row>
    <row r="2111" spans="1:2">
      <c r="A2111" t="s">
        <v>3061</v>
      </c>
      <c r="B2111" t="s">
        <v>3060</v>
      </c>
    </row>
    <row r="2112" spans="1:2">
      <c r="A2112" t="s">
        <v>2601</v>
      </c>
      <c r="B2112" t="s">
        <v>2600</v>
      </c>
    </row>
    <row r="2113" spans="1:2">
      <c r="A2113" t="s">
        <v>2568</v>
      </c>
      <c r="B2113" t="s">
        <v>2569</v>
      </c>
    </row>
    <row r="2114" spans="1:2">
      <c r="A2114" t="s">
        <v>2496</v>
      </c>
      <c r="B2114" t="s">
        <v>2497</v>
      </c>
    </row>
    <row r="2115" spans="1:2">
      <c r="A2115" t="s">
        <v>2382</v>
      </c>
      <c r="B2115" t="s">
        <v>2381</v>
      </c>
    </row>
    <row r="2116" spans="1:2">
      <c r="A2116" t="s">
        <v>2313</v>
      </c>
      <c r="B2116" t="s">
        <v>2312</v>
      </c>
    </row>
    <row r="2117" spans="1:2">
      <c r="A2117" t="s">
        <v>2161</v>
      </c>
      <c r="B2117" t="s">
        <v>2160</v>
      </c>
    </row>
    <row r="2118" spans="1:2">
      <c r="A2118" t="s">
        <v>2144</v>
      </c>
      <c r="B2118" t="s">
        <v>2145</v>
      </c>
    </row>
    <row r="2119" spans="1:2">
      <c r="A2119" t="s">
        <v>1773</v>
      </c>
      <c r="B2119" t="s">
        <v>1772</v>
      </c>
    </row>
    <row r="2120" spans="1:2">
      <c r="A2120" t="s">
        <v>1750</v>
      </c>
      <c r="B2120" t="s">
        <v>1751</v>
      </c>
    </row>
    <row r="2121" spans="1:2">
      <c r="A2121" t="s">
        <v>1746</v>
      </c>
      <c r="B2121" t="s">
        <v>1745</v>
      </c>
    </row>
    <row r="2122" spans="1:2">
      <c r="A2122" t="s">
        <v>1732</v>
      </c>
      <c r="B2122" t="s">
        <v>1731</v>
      </c>
    </row>
    <row r="2123" spans="1:2">
      <c r="A2123" t="s">
        <v>1653</v>
      </c>
      <c r="B2123" t="s">
        <v>1652</v>
      </c>
    </row>
    <row r="2124" spans="1:2">
      <c r="A2124" t="s">
        <v>1628</v>
      </c>
      <c r="B2124" t="s">
        <v>1627</v>
      </c>
    </row>
    <row r="2125" spans="1:2">
      <c r="A2125" t="s">
        <v>1544</v>
      </c>
      <c r="B2125" t="s">
        <v>1543</v>
      </c>
    </row>
    <row r="2126" spans="1:2">
      <c r="A2126" t="s">
        <v>1120</v>
      </c>
      <c r="B2126" t="s">
        <v>1119</v>
      </c>
    </row>
    <row r="2127" spans="1:2">
      <c r="A2127" t="s">
        <v>1022</v>
      </c>
      <c r="B2127" t="s">
        <v>1021</v>
      </c>
    </row>
    <row r="2128" spans="1:2">
      <c r="A2128" t="s">
        <v>686</v>
      </c>
      <c r="B2128" t="s">
        <v>685</v>
      </c>
    </row>
    <row r="2129" spans="1:2">
      <c r="A2129" t="s">
        <v>559</v>
      </c>
      <c r="B2129" t="s">
        <v>558</v>
      </c>
    </row>
    <row r="2130" spans="1:2">
      <c r="A2130" t="s">
        <v>348</v>
      </c>
      <c r="B2130" t="s">
        <v>347</v>
      </c>
    </row>
    <row r="2131" spans="1:2">
      <c r="A2131" t="s">
        <v>237</v>
      </c>
      <c r="B2131" t="s">
        <v>238</v>
      </c>
    </row>
    <row r="2132" spans="1:2">
      <c r="A2132" t="s">
        <v>4614</v>
      </c>
      <c r="B2132" t="s">
        <v>4613</v>
      </c>
    </row>
    <row r="2133" spans="1:2">
      <c r="A2133" t="s">
        <v>4476</v>
      </c>
      <c r="B2133" t="s">
        <v>4475</v>
      </c>
    </row>
    <row r="2134" spans="1:2">
      <c r="A2134" t="s">
        <v>7067</v>
      </c>
      <c r="B2134" t="s">
        <v>7066</v>
      </c>
    </row>
    <row r="2135" spans="1:2">
      <c r="A2135" t="s">
        <v>6109</v>
      </c>
      <c r="B2135" t="s">
        <v>6108</v>
      </c>
    </row>
    <row r="2136" spans="1:2">
      <c r="A2136" t="s">
        <v>3229</v>
      </c>
      <c r="B2136" t="s">
        <v>3228</v>
      </c>
    </row>
    <row r="2137" spans="1:2">
      <c r="A2137" t="s">
        <v>849</v>
      </c>
      <c r="B2137" t="s">
        <v>848</v>
      </c>
    </row>
    <row r="2138" spans="1:2">
      <c r="A2138" t="s">
        <v>798</v>
      </c>
      <c r="B2138" t="s">
        <v>797</v>
      </c>
    </row>
    <row r="2139" spans="1:2">
      <c r="A2139" t="s">
        <v>7419</v>
      </c>
      <c r="B2139" t="s">
        <v>7422</v>
      </c>
    </row>
    <row r="2140" spans="1:2">
      <c r="A2140" t="s">
        <v>7390</v>
      </c>
      <c r="B2140" t="s">
        <v>7391</v>
      </c>
    </row>
    <row r="2141" spans="1:2">
      <c r="A2141" t="s">
        <v>7363</v>
      </c>
      <c r="B2141" t="s">
        <v>7362</v>
      </c>
    </row>
    <row r="2142" spans="1:2">
      <c r="A2142" t="s">
        <v>7334</v>
      </c>
      <c r="B2142" t="s">
        <v>7333</v>
      </c>
    </row>
    <row r="2143" spans="1:2">
      <c r="A2143" t="s">
        <v>7313</v>
      </c>
      <c r="B2143" t="s">
        <v>7312</v>
      </c>
    </row>
    <row r="2144" spans="1:2">
      <c r="A2144" t="s">
        <v>7298</v>
      </c>
      <c r="B2144" t="s">
        <v>7297</v>
      </c>
    </row>
    <row r="2145" spans="1:2">
      <c r="A2145" t="s">
        <v>7200</v>
      </c>
      <c r="B2145" t="s">
        <v>7199</v>
      </c>
    </row>
    <row r="2146" spans="1:2">
      <c r="A2146" t="s">
        <v>7177</v>
      </c>
      <c r="B2146" t="s">
        <v>7176</v>
      </c>
    </row>
    <row r="2147" spans="1:2">
      <c r="A2147" t="s">
        <v>7148</v>
      </c>
      <c r="B2147" t="s">
        <v>7149</v>
      </c>
    </row>
    <row r="2148" spans="1:2">
      <c r="A2148" t="s">
        <v>7133</v>
      </c>
      <c r="B2148" t="s">
        <v>7134</v>
      </c>
    </row>
    <row r="2149" spans="1:2">
      <c r="A2149" t="s">
        <v>7120</v>
      </c>
      <c r="B2149" t="s">
        <v>7119</v>
      </c>
    </row>
    <row r="2150" spans="1:2">
      <c r="A2150" t="s">
        <v>7118</v>
      </c>
      <c r="B2150" t="s">
        <v>7117</v>
      </c>
    </row>
    <row r="2151" spans="1:2">
      <c r="A2151" t="s">
        <v>7111</v>
      </c>
      <c r="B2151" t="s">
        <v>7112</v>
      </c>
    </row>
    <row r="2152" spans="1:2">
      <c r="A2152" t="s">
        <v>7095</v>
      </c>
      <c r="B2152" t="s">
        <v>7094</v>
      </c>
    </row>
    <row r="2153" spans="1:2">
      <c r="A2153" t="s">
        <v>7090</v>
      </c>
      <c r="B2153" t="s">
        <v>7091</v>
      </c>
    </row>
    <row r="2154" spans="1:2">
      <c r="A2154" t="s">
        <v>7041</v>
      </c>
      <c r="B2154" t="s">
        <v>7040</v>
      </c>
    </row>
    <row r="2155" spans="1:2">
      <c r="A2155" t="s">
        <v>7037</v>
      </c>
      <c r="B2155" t="s">
        <v>7036</v>
      </c>
    </row>
    <row r="2156" spans="1:2">
      <c r="A2156" t="s">
        <v>7004</v>
      </c>
      <c r="B2156" t="s">
        <v>7003</v>
      </c>
    </row>
    <row r="2157" spans="1:2">
      <c r="A2157" t="s">
        <v>6972</v>
      </c>
      <c r="B2157" t="s">
        <v>6971</v>
      </c>
    </row>
    <row r="2158" spans="1:2">
      <c r="A2158" t="s">
        <v>6945</v>
      </c>
      <c r="B2158" t="s">
        <v>6944</v>
      </c>
    </row>
    <row r="2159" spans="1:2">
      <c r="A2159" t="s">
        <v>6941</v>
      </c>
      <c r="B2159" t="s">
        <v>6940</v>
      </c>
    </row>
    <row r="2160" spans="1:2">
      <c r="A2160" t="s">
        <v>6931</v>
      </c>
      <c r="B2160" t="s">
        <v>6930</v>
      </c>
    </row>
    <row r="2161" spans="1:2">
      <c r="A2161" t="s">
        <v>6928</v>
      </c>
      <c r="B2161" t="s">
        <v>6929</v>
      </c>
    </row>
    <row r="2162" spans="1:2">
      <c r="A2162" t="s">
        <v>6921</v>
      </c>
      <c r="B2162" t="s">
        <v>6920</v>
      </c>
    </row>
    <row r="2163" spans="1:2">
      <c r="A2163" t="s">
        <v>6910</v>
      </c>
      <c r="B2163" t="s">
        <v>6911</v>
      </c>
    </row>
    <row r="2164" spans="1:2">
      <c r="A2164" t="s">
        <v>6902</v>
      </c>
      <c r="B2164" t="s">
        <v>6901</v>
      </c>
    </row>
    <row r="2165" spans="1:2">
      <c r="A2165" t="s">
        <v>6825</v>
      </c>
      <c r="B2165" t="s">
        <v>6824</v>
      </c>
    </row>
    <row r="2166" spans="1:2">
      <c r="A2166" t="s">
        <v>6714</v>
      </c>
      <c r="B2166" t="s">
        <v>6713</v>
      </c>
    </row>
    <row r="2167" spans="1:2">
      <c r="A2167" t="s">
        <v>6666</v>
      </c>
      <c r="B2167" t="s">
        <v>6667</v>
      </c>
    </row>
    <row r="2168" spans="1:2">
      <c r="A2168" t="s">
        <v>6660</v>
      </c>
      <c r="B2168" t="s">
        <v>6661</v>
      </c>
    </row>
    <row r="2169" spans="1:2">
      <c r="A2169" t="s">
        <v>6536</v>
      </c>
      <c r="B2169" t="s">
        <v>6535</v>
      </c>
    </row>
    <row r="2170" spans="1:2">
      <c r="A2170" t="s">
        <v>6534</v>
      </c>
      <c r="B2170" t="s">
        <v>6533</v>
      </c>
    </row>
    <row r="2171" spans="1:2">
      <c r="A2171" t="s">
        <v>6513</v>
      </c>
      <c r="B2171" t="s">
        <v>6512</v>
      </c>
    </row>
    <row r="2172" spans="1:2">
      <c r="A2172" t="s">
        <v>6511</v>
      </c>
      <c r="B2172" t="s">
        <v>6510</v>
      </c>
    </row>
    <row r="2173" spans="1:2">
      <c r="A2173" t="s">
        <v>6496</v>
      </c>
      <c r="B2173" t="s">
        <v>6497</v>
      </c>
    </row>
    <row r="2174" spans="1:2">
      <c r="A2174" t="s">
        <v>6463</v>
      </c>
      <c r="B2174" t="s">
        <v>6462</v>
      </c>
    </row>
    <row r="2175" spans="1:2">
      <c r="A2175" t="s">
        <v>6432</v>
      </c>
      <c r="B2175" t="s">
        <v>6433</v>
      </c>
    </row>
    <row r="2176" spans="1:2">
      <c r="A2176" t="s">
        <v>6429</v>
      </c>
      <c r="B2176" t="s">
        <v>6430</v>
      </c>
    </row>
    <row r="2177" spans="1:2">
      <c r="A2177" t="s">
        <v>6423</v>
      </c>
      <c r="B2177" t="s">
        <v>6422</v>
      </c>
    </row>
    <row r="2178" spans="1:2">
      <c r="A2178" t="s">
        <v>6380</v>
      </c>
      <c r="B2178" t="s">
        <v>6381</v>
      </c>
    </row>
    <row r="2179" spans="1:2">
      <c r="A2179" t="s">
        <v>6278</v>
      </c>
      <c r="B2179" t="s">
        <v>6279</v>
      </c>
    </row>
    <row r="2180" spans="1:2">
      <c r="A2180" t="s">
        <v>6227</v>
      </c>
      <c r="B2180" t="s">
        <v>6228</v>
      </c>
    </row>
    <row r="2181" spans="1:2">
      <c r="A2181" t="s">
        <v>6225</v>
      </c>
      <c r="B2181" t="s">
        <v>6224</v>
      </c>
    </row>
    <row r="2182" spans="1:2">
      <c r="A2182" t="s">
        <v>6221</v>
      </c>
      <c r="B2182" t="s">
        <v>6220</v>
      </c>
    </row>
    <row r="2183" spans="1:2">
      <c r="A2183" t="s">
        <v>6058</v>
      </c>
      <c r="B2183" t="s">
        <v>6057</v>
      </c>
    </row>
    <row r="2184" spans="1:2">
      <c r="A2184" t="s">
        <v>5995</v>
      </c>
      <c r="B2184" t="s">
        <v>5994</v>
      </c>
    </row>
    <row r="2185" spans="1:2">
      <c r="A2185" t="s">
        <v>5976</v>
      </c>
      <c r="B2185" t="s">
        <v>5977</v>
      </c>
    </row>
    <row r="2186" spans="1:2">
      <c r="A2186" t="s">
        <v>5941</v>
      </c>
      <c r="B2186" t="s">
        <v>5940</v>
      </c>
    </row>
    <row r="2187" spans="1:2">
      <c r="A2187" t="s">
        <v>5901</v>
      </c>
      <c r="B2187" t="s">
        <v>5900</v>
      </c>
    </row>
    <row r="2188" spans="1:2">
      <c r="A2188" t="s">
        <v>5899</v>
      </c>
      <c r="B2188" t="s">
        <v>5898</v>
      </c>
    </row>
    <row r="2189" spans="1:2">
      <c r="A2189" t="s">
        <v>5853</v>
      </c>
      <c r="B2189" t="s">
        <v>5854</v>
      </c>
    </row>
    <row r="2190" spans="1:2">
      <c r="A2190" t="s">
        <v>5815</v>
      </c>
      <c r="B2190" t="s">
        <v>5816</v>
      </c>
    </row>
    <row r="2191" spans="1:2">
      <c r="A2191" t="s">
        <v>5766</v>
      </c>
      <c r="B2191" t="s">
        <v>5767</v>
      </c>
    </row>
    <row r="2192" spans="1:2">
      <c r="A2192" t="s">
        <v>5646</v>
      </c>
      <c r="B2192" t="s">
        <v>5645</v>
      </c>
    </row>
    <row r="2193" spans="1:2">
      <c r="A2193" t="s">
        <v>5615</v>
      </c>
      <c r="B2193" t="s">
        <v>5614</v>
      </c>
    </row>
    <row r="2194" spans="1:2">
      <c r="A2194" t="s">
        <v>5588</v>
      </c>
      <c r="B2194" t="s">
        <v>5589</v>
      </c>
    </row>
    <row r="2195" spans="1:2">
      <c r="A2195" t="s">
        <v>5577</v>
      </c>
      <c r="B2195" t="s">
        <v>5576</v>
      </c>
    </row>
    <row r="2196" spans="1:2">
      <c r="A2196" t="s">
        <v>5541</v>
      </c>
      <c r="B2196" t="s">
        <v>5540</v>
      </c>
    </row>
    <row r="2197" spans="1:2">
      <c r="A2197" t="s">
        <v>5531</v>
      </c>
      <c r="B2197" t="s">
        <v>5530</v>
      </c>
    </row>
    <row r="2198" spans="1:2">
      <c r="A2198" t="s">
        <v>5498</v>
      </c>
      <c r="B2198" t="s">
        <v>5497</v>
      </c>
    </row>
    <row r="2199" spans="1:2">
      <c r="A2199" t="s">
        <v>5496</v>
      </c>
      <c r="B2199" t="s">
        <v>5495</v>
      </c>
    </row>
    <row r="2200" spans="1:2">
      <c r="A2200" t="s">
        <v>5466</v>
      </c>
      <c r="B2200" t="s">
        <v>5467</v>
      </c>
    </row>
    <row r="2201" spans="1:2">
      <c r="A2201" t="s">
        <v>5453</v>
      </c>
      <c r="B2201" t="s">
        <v>5452</v>
      </c>
    </row>
    <row r="2202" spans="1:2">
      <c r="A2202" t="s">
        <v>5357</v>
      </c>
      <c r="B2202" t="s">
        <v>5358</v>
      </c>
    </row>
    <row r="2203" spans="1:2">
      <c r="A2203" t="s">
        <v>5354</v>
      </c>
      <c r="B2203" t="s">
        <v>5355</v>
      </c>
    </row>
    <row r="2204" spans="1:2">
      <c r="A2204" t="s">
        <v>5348</v>
      </c>
      <c r="B2204" t="s">
        <v>5347</v>
      </c>
    </row>
    <row r="2205" spans="1:2">
      <c r="A2205" t="s">
        <v>5346</v>
      </c>
      <c r="B2205" t="s">
        <v>5345</v>
      </c>
    </row>
    <row r="2206" spans="1:2">
      <c r="A2206" t="s">
        <v>5342</v>
      </c>
      <c r="B2206" t="s">
        <v>5341</v>
      </c>
    </row>
    <row r="2207" spans="1:2">
      <c r="A2207" t="s">
        <v>5339</v>
      </c>
      <c r="B2207" t="s">
        <v>5340</v>
      </c>
    </row>
    <row r="2208" spans="1:2">
      <c r="A2208" t="s">
        <v>5327</v>
      </c>
      <c r="B2208" t="s">
        <v>5326</v>
      </c>
    </row>
    <row r="2209" spans="1:2">
      <c r="A2209" t="s">
        <v>5314</v>
      </c>
      <c r="B2209" t="s">
        <v>5313</v>
      </c>
    </row>
    <row r="2210" spans="1:2">
      <c r="A2210" t="s">
        <v>5271</v>
      </c>
      <c r="B2210" t="s">
        <v>5272</v>
      </c>
    </row>
    <row r="2211" spans="1:2">
      <c r="A2211" t="s">
        <v>5269</v>
      </c>
      <c r="B2211" t="s">
        <v>5268</v>
      </c>
    </row>
    <row r="2212" spans="1:2">
      <c r="A2212" t="s">
        <v>5225</v>
      </c>
      <c r="B2212" t="s">
        <v>5224</v>
      </c>
    </row>
    <row r="2213" spans="1:2">
      <c r="A2213" t="s">
        <v>5201</v>
      </c>
      <c r="B2213" t="s">
        <v>5200</v>
      </c>
    </row>
    <row r="2214" spans="1:2">
      <c r="A2214" t="s">
        <v>5188</v>
      </c>
      <c r="B2214" t="s">
        <v>5187</v>
      </c>
    </row>
    <row r="2215" spans="1:2">
      <c r="A2215" t="s">
        <v>5141</v>
      </c>
      <c r="B2215" t="s">
        <v>5142</v>
      </c>
    </row>
    <row r="2216" spans="1:2">
      <c r="A2216" t="s">
        <v>5135</v>
      </c>
      <c r="B2216" t="s">
        <v>5134</v>
      </c>
    </row>
    <row r="2217" spans="1:2">
      <c r="A2217" t="s">
        <v>5102</v>
      </c>
      <c r="B2217" t="s">
        <v>5103</v>
      </c>
    </row>
    <row r="2218" spans="1:2">
      <c r="A2218" t="s">
        <v>5086</v>
      </c>
      <c r="B2218" t="s">
        <v>5087</v>
      </c>
    </row>
    <row r="2219" spans="1:2">
      <c r="A2219" t="s">
        <v>5065</v>
      </c>
      <c r="B2219" t="s">
        <v>5064</v>
      </c>
    </row>
    <row r="2220" spans="1:2">
      <c r="A2220" t="s">
        <v>5063</v>
      </c>
      <c r="B2220" t="s">
        <v>5062</v>
      </c>
    </row>
    <row r="2221" spans="1:2">
      <c r="A2221" t="s">
        <v>5015</v>
      </c>
      <c r="B2221" t="s">
        <v>5014</v>
      </c>
    </row>
    <row r="2222" spans="1:2">
      <c r="A2222" t="s">
        <v>5006</v>
      </c>
      <c r="B2222" t="s">
        <v>5005</v>
      </c>
    </row>
    <row r="2223" spans="1:2">
      <c r="A2223" t="s">
        <v>5000</v>
      </c>
      <c r="B2223" t="s">
        <v>4999</v>
      </c>
    </row>
    <row r="2224" spans="1:2">
      <c r="A2224" t="s">
        <v>4997</v>
      </c>
      <c r="B2224" t="s">
        <v>4998</v>
      </c>
    </row>
    <row r="2225" spans="1:2">
      <c r="A2225" t="s">
        <v>4893</v>
      </c>
      <c r="B2225" t="s">
        <v>4894</v>
      </c>
    </row>
    <row r="2226" spans="1:2">
      <c r="A2226" t="s">
        <v>4885</v>
      </c>
      <c r="B2226" t="s">
        <v>4886</v>
      </c>
    </row>
    <row r="2227" spans="1:2">
      <c r="A2227" t="s">
        <v>4880</v>
      </c>
      <c r="B2227" t="s">
        <v>4879</v>
      </c>
    </row>
    <row r="2228" spans="1:2">
      <c r="A2228" t="s">
        <v>4820</v>
      </c>
      <c r="B2228" t="s">
        <v>4819</v>
      </c>
    </row>
    <row r="2229" spans="1:2">
      <c r="A2229" t="s">
        <v>4650</v>
      </c>
      <c r="B2229" t="s">
        <v>4649</v>
      </c>
    </row>
    <row r="2230" spans="1:2">
      <c r="A2230" t="s">
        <v>4644</v>
      </c>
      <c r="B2230" t="s">
        <v>4645</v>
      </c>
    </row>
    <row r="2231" spans="1:2">
      <c r="A2231" t="s">
        <v>4602</v>
      </c>
      <c r="B2231" t="s">
        <v>4603</v>
      </c>
    </row>
    <row r="2232" spans="1:2">
      <c r="A2232" t="s">
        <v>4567</v>
      </c>
      <c r="B2232" t="s">
        <v>4568</v>
      </c>
    </row>
    <row r="2233" spans="1:2">
      <c r="A2233" t="s">
        <v>4430</v>
      </c>
      <c r="B2233" t="s">
        <v>4429</v>
      </c>
    </row>
    <row r="2234" spans="1:2">
      <c r="A2234" t="s">
        <v>4419</v>
      </c>
      <c r="B2234" t="s">
        <v>4418</v>
      </c>
    </row>
    <row r="2235" spans="1:2">
      <c r="A2235" t="s">
        <v>4397</v>
      </c>
      <c r="B2235" t="s">
        <v>4396</v>
      </c>
    </row>
    <row r="2236" spans="1:2">
      <c r="A2236" t="s">
        <v>4374</v>
      </c>
      <c r="B2236" t="s">
        <v>4373</v>
      </c>
    </row>
    <row r="2237" spans="1:2">
      <c r="A2237" t="s">
        <v>4350</v>
      </c>
      <c r="B2237" t="s">
        <v>4349</v>
      </c>
    </row>
    <row r="2238" spans="1:2">
      <c r="A2238" t="s">
        <v>4348</v>
      </c>
      <c r="B2238" t="s">
        <v>4347</v>
      </c>
    </row>
    <row r="2239" spans="1:2">
      <c r="A2239" t="s">
        <v>4336</v>
      </c>
      <c r="B2239" t="s">
        <v>4337</v>
      </c>
    </row>
    <row r="2240" spans="1:2">
      <c r="A2240" t="s">
        <v>4328</v>
      </c>
      <c r="B2240" t="s">
        <v>4327</v>
      </c>
    </row>
    <row r="2241" spans="1:2">
      <c r="A2241" t="s">
        <v>4300</v>
      </c>
      <c r="B2241" t="s">
        <v>4301</v>
      </c>
    </row>
    <row r="2242" spans="1:2">
      <c r="A2242" t="s">
        <v>4281</v>
      </c>
      <c r="B2242" t="s">
        <v>4280</v>
      </c>
    </row>
    <row r="2243" spans="1:2">
      <c r="A2243" t="s">
        <v>4212</v>
      </c>
      <c r="B2243" t="s">
        <v>4211</v>
      </c>
    </row>
    <row r="2244" spans="1:2">
      <c r="A2244" t="s">
        <v>4183</v>
      </c>
      <c r="B2244" t="s">
        <v>4182</v>
      </c>
    </row>
    <row r="2245" spans="1:2">
      <c r="A2245" t="s">
        <v>4178</v>
      </c>
      <c r="B2245" t="s">
        <v>4177</v>
      </c>
    </row>
    <row r="2246" spans="1:2">
      <c r="A2246" t="s">
        <v>4161</v>
      </c>
      <c r="B2246" t="s">
        <v>4160</v>
      </c>
    </row>
    <row r="2247" spans="1:2">
      <c r="A2247" t="s">
        <v>4149</v>
      </c>
      <c r="B2247" t="s">
        <v>4148</v>
      </c>
    </row>
    <row r="2248" spans="1:2">
      <c r="A2248" t="s">
        <v>4147</v>
      </c>
      <c r="B2248" t="s">
        <v>4146</v>
      </c>
    </row>
    <row r="2249" spans="1:2">
      <c r="A2249" t="s">
        <v>4131</v>
      </c>
      <c r="B2249" t="s">
        <v>4130</v>
      </c>
    </row>
    <row r="2250" spans="1:2">
      <c r="A2250" t="s">
        <v>4108</v>
      </c>
      <c r="B2250" t="s">
        <v>4107</v>
      </c>
    </row>
    <row r="2251" spans="1:2">
      <c r="A2251" t="s">
        <v>4034</v>
      </c>
      <c r="B2251" t="s">
        <v>4033</v>
      </c>
    </row>
    <row r="2252" spans="1:2">
      <c r="A2252" t="s">
        <v>4019</v>
      </c>
      <c r="B2252" t="s">
        <v>4018</v>
      </c>
    </row>
    <row r="2253" spans="1:2">
      <c r="A2253" t="s">
        <v>3944</v>
      </c>
      <c r="B2253" t="s">
        <v>3943</v>
      </c>
    </row>
    <row r="2254" spans="1:2">
      <c r="A2254" t="s">
        <v>3889</v>
      </c>
      <c r="B2254" t="s">
        <v>3888</v>
      </c>
    </row>
    <row r="2255" spans="1:2">
      <c r="A2255" t="s">
        <v>3863</v>
      </c>
      <c r="B2255" t="s">
        <v>3862</v>
      </c>
    </row>
    <row r="2256" spans="1:2">
      <c r="A2256" t="s">
        <v>3851</v>
      </c>
      <c r="B2256" t="s">
        <v>3850</v>
      </c>
    </row>
    <row r="2257" spans="1:2">
      <c r="A2257" t="s">
        <v>3843</v>
      </c>
      <c r="B2257" t="s">
        <v>3842</v>
      </c>
    </row>
    <row r="2258" spans="1:2">
      <c r="A2258" t="s">
        <v>3770</v>
      </c>
      <c r="B2258" t="s">
        <v>3769</v>
      </c>
    </row>
    <row r="2259" spans="1:2">
      <c r="A2259" t="s">
        <v>3747</v>
      </c>
      <c r="B2259" t="s">
        <v>3746</v>
      </c>
    </row>
    <row r="2260" spans="1:2">
      <c r="A2260" t="s">
        <v>3742</v>
      </c>
      <c r="B2260" t="s">
        <v>3741</v>
      </c>
    </row>
    <row r="2261" spans="1:2">
      <c r="A2261" t="s">
        <v>3719</v>
      </c>
      <c r="B2261" t="s">
        <v>3718</v>
      </c>
    </row>
    <row r="2262" spans="1:2">
      <c r="A2262" t="s">
        <v>3690</v>
      </c>
      <c r="B2262" t="s">
        <v>3689</v>
      </c>
    </row>
    <row r="2263" spans="1:2">
      <c r="A2263" t="s">
        <v>3661</v>
      </c>
      <c r="B2263" t="s">
        <v>3660</v>
      </c>
    </row>
    <row r="2264" spans="1:2">
      <c r="A2264" t="s">
        <v>3659</v>
      </c>
      <c r="B2264" t="s">
        <v>3658</v>
      </c>
    </row>
    <row r="2265" spans="1:2">
      <c r="A2265" t="s">
        <v>3615</v>
      </c>
      <c r="B2265" t="s">
        <v>3616</v>
      </c>
    </row>
    <row r="2266" spans="1:2">
      <c r="A2266" t="s">
        <v>3563</v>
      </c>
      <c r="B2266" t="s">
        <v>3564</v>
      </c>
    </row>
    <row r="2267" spans="1:2">
      <c r="A2267" t="s">
        <v>3509</v>
      </c>
      <c r="B2267" t="s">
        <v>3510</v>
      </c>
    </row>
    <row r="2268" spans="1:2">
      <c r="A2268" t="s">
        <v>3505</v>
      </c>
      <c r="B2268" t="s">
        <v>3504</v>
      </c>
    </row>
    <row r="2269" spans="1:2">
      <c r="A2269" t="s">
        <v>3431</v>
      </c>
      <c r="B2269" t="s">
        <v>3430</v>
      </c>
    </row>
    <row r="2270" spans="1:2">
      <c r="A2270" t="s">
        <v>3402</v>
      </c>
      <c r="B2270" t="s">
        <v>3401</v>
      </c>
    </row>
    <row r="2271" spans="1:2">
      <c r="A2271" t="s">
        <v>3386</v>
      </c>
      <c r="B2271" t="s">
        <v>3385</v>
      </c>
    </row>
    <row r="2272" spans="1:2">
      <c r="A2272" t="s">
        <v>3315</v>
      </c>
      <c r="B2272" t="s">
        <v>3316</v>
      </c>
    </row>
    <row r="2273" spans="1:2">
      <c r="A2273" t="s">
        <v>3254</v>
      </c>
      <c r="B2273" t="s">
        <v>3255</v>
      </c>
    </row>
    <row r="2274" spans="1:2">
      <c r="A2274" t="s">
        <v>3248</v>
      </c>
      <c r="B2274" t="s">
        <v>3249</v>
      </c>
    </row>
    <row r="2275" spans="1:2">
      <c r="A2275" t="s">
        <v>3242</v>
      </c>
      <c r="B2275" t="s">
        <v>3243</v>
      </c>
    </row>
    <row r="2276" spans="1:2">
      <c r="A2276" t="s">
        <v>3171</v>
      </c>
      <c r="B2276" t="s">
        <v>3170</v>
      </c>
    </row>
    <row r="2277" spans="1:2">
      <c r="A2277" t="s">
        <v>3056</v>
      </c>
      <c r="B2277" t="s">
        <v>3057</v>
      </c>
    </row>
    <row r="2278" spans="1:2">
      <c r="A2278" t="s">
        <v>3013</v>
      </c>
      <c r="B2278" t="s">
        <v>3014</v>
      </c>
    </row>
    <row r="2279" spans="1:2">
      <c r="A2279" t="s">
        <v>2999</v>
      </c>
      <c r="B2279" t="s">
        <v>2998</v>
      </c>
    </row>
    <row r="2280" spans="1:2">
      <c r="A2280" t="s">
        <v>2958</v>
      </c>
      <c r="B2280" t="s">
        <v>2957</v>
      </c>
    </row>
    <row r="2281" spans="1:2">
      <c r="A2281" t="s">
        <v>2949</v>
      </c>
      <c r="B2281" t="s">
        <v>2948</v>
      </c>
    </row>
    <row r="2282" spans="1:2">
      <c r="A2282" t="s">
        <v>2926</v>
      </c>
      <c r="B2282" t="s">
        <v>2925</v>
      </c>
    </row>
    <row r="2283" spans="1:2">
      <c r="A2283" t="s">
        <v>2877</v>
      </c>
      <c r="B2283" t="s">
        <v>2876</v>
      </c>
    </row>
    <row r="2284" spans="1:2">
      <c r="A2284" t="s">
        <v>2875</v>
      </c>
      <c r="B2284" t="s">
        <v>2874</v>
      </c>
    </row>
    <row r="2285" spans="1:2">
      <c r="A2285" t="s">
        <v>2873</v>
      </c>
      <c r="B2285" t="s">
        <v>2872</v>
      </c>
    </row>
    <row r="2286" spans="1:2">
      <c r="A2286" t="s">
        <v>2867</v>
      </c>
      <c r="B2286" t="s">
        <v>2866</v>
      </c>
    </row>
    <row r="2287" spans="1:2">
      <c r="A2287" t="s">
        <v>2863</v>
      </c>
      <c r="B2287" t="s">
        <v>2862</v>
      </c>
    </row>
    <row r="2288" spans="1:2">
      <c r="A2288" t="s">
        <v>2803</v>
      </c>
      <c r="B2288" t="s">
        <v>2802</v>
      </c>
    </row>
    <row r="2289" spans="1:2">
      <c r="A2289" t="s">
        <v>2781</v>
      </c>
      <c r="B2289" t="s">
        <v>2780</v>
      </c>
    </row>
    <row r="2290" spans="1:2">
      <c r="A2290" t="s">
        <v>2779</v>
      </c>
      <c r="B2290" t="s">
        <v>2778</v>
      </c>
    </row>
    <row r="2291" spans="1:2">
      <c r="A2291" t="s">
        <v>2766</v>
      </c>
      <c r="B2291" t="s">
        <v>2767</v>
      </c>
    </row>
    <row r="2292" spans="1:2">
      <c r="A2292" t="s">
        <v>2759</v>
      </c>
      <c r="B2292" t="s">
        <v>2758</v>
      </c>
    </row>
    <row r="2293" spans="1:2">
      <c r="A2293" t="s">
        <v>2747</v>
      </c>
      <c r="B2293" t="s">
        <v>2746</v>
      </c>
    </row>
    <row r="2294" spans="1:2">
      <c r="A2294" t="s">
        <v>2681</v>
      </c>
      <c r="B2294" t="s">
        <v>2680</v>
      </c>
    </row>
    <row r="2295" spans="1:2">
      <c r="A2295" t="s">
        <v>2633</v>
      </c>
      <c r="B2295" t="s">
        <v>2632</v>
      </c>
    </row>
    <row r="2296" spans="1:2">
      <c r="A2296" t="s">
        <v>2599</v>
      </c>
      <c r="B2296" t="s">
        <v>2598</v>
      </c>
    </row>
    <row r="2297" spans="1:2">
      <c r="A2297" t="s">
        <v>2597</v>
      </c>
      <c r="B2297" t="s">
        <v>2596</v>
      </c>
    </row>
    <row r="2298" spans="1:2">
      <c r="A2298" t="s">
        <v>2584</v>
      </c>
      <c r="B2298" t="s">
        <v>2583</v>
      </c>
    </row>
    <row r="2299" spans="1:2">
      <c r="A2299" t="s">
        <v>2582</v>
      </c>
      <c r="B2299" t="s">
        <v>2581</v>
      </c>
    </row>
    <row r="2300" spans="1:2">
      <c r="A2300" t="s">
        <v>2531</v>
      </c>
      <c r="B2300" t="s">
        <v>2530</v>
      </c>
    </row>
    <row r="2301" spans="1:2">
      <c r="A2301" t="s">
        <v>2512</v>
      </c>
      <c r="B2301" t="s">
        <v>2511</v>
      </c>
    </row>
    <row r="2302" spans="1:2">
      <c r="A2302" t="s">
        <v>2468</v>
      </c>
      <c r="B2302" t="s">
        <v>2467</v>
      </c>
    </row>
    <row r="2303" spans="1:2">
      <c r="A2303" t="s">
        <v>2450</v>
      </c>
      <c r="B2303" t="s">
        <v>2449</v>
      </c>
    </row>
    <row r="2304" spans="1:2">
      <c r="A2304" t="s">
        <v>2418</v>
      </c>
      <c r="B2304" t="s">
        <v>2417</v>
      </c>
    </row>
    <row r="2305" spans="1:2">
      <c r="A2305" t="s">
        <v>2416</v>
      </c>
      <c r="B2305" t="s">
        <v>2415</v>
      </c>
    </row>
    <row r="2306" spans="1:2">
      <c r="A2306" t="s">
        <v>2410</v>
      </c>
      <c r="B2306" t="s">
        <v>2409</v>
      </c>
    </row>
    <row r="2307" spans="1:2">
      <c r="A2307" t="s">
        <v>2397</v>
      </c>
      <c r="B2307" t="s">
        <v>2396</v>
      </c>
    </row>
    <row r="2308" spans="1:2">
      <c r="A2308" t="s">
        <v>2384</v>
      </c>
      <c r="B2308" t="s">
        <v>2383</v>
      </c>
    </row>
    <row r="2309" spans="1:2">
      <c r="A2309" t="s">
        <v>2372</v>
      </c>
      <c r="B2309" t="s">
        <v>2373</v>
      </c>
    </row>
    <row r="2310" spans="1:2">
      <c r="A2310" t="s">
        <v>2282</v>
      </c>
      <c r="B2310" t="s">
        <v>2283</v>
      </c>
    </row>
    <row r="2311" spans="1:2">
      <c r="A2311" t="s">
        <v>2239</v>
      </c>
      <c r="B2311" t="s">
        <v>2238</v>
      </c>
    </row>
    <row r="2312" spans="1:2">
      <c r="A2312" t="s">
        <v>2189</v>
      </c>
      <c r="B2312" t="s">
        <v>2188</v>
      </c>
    </row>
    <row r="2313" spans="1:2">
      <c r="A2313" t="s">
        <v>2185</v>
      </c>
      <c r="B2313" t="s">
        <v>2184</v>
      </c>
    </row>
    <row r="2314" spans="1:2">
      <c r="A2314" t="s">
        <v>2114</v>
      </c>
      <c r="B2314" t="s">
        <v>2115</v>
      </c>
    </row>
    <row r="2315" spans="1:2">
      <c r="A2315" t="s">
        <v>2080</v>
      </c>
      <c r="B2315" t="s">
        <v>2081</v>
      </c>
    </row>
    <row r="2316" spans="1:2">
      <c r="A2316" t="s">
        <v>2069</v>
      </c>
      <c r="B2316" t="s">
        <v>2068</v>
      </c>
    </row>
    <row r="2317" spans="1:2">
      <c r="A2317" t="s">
        <v>2065</v>
      </c>
      <c r="B2317" t="s">
        <v>2064</v>
      </c>
    </row>
    <row r="2318" spans="1:2">
      <c r="A2318" t="s">
        <v>2015</v>
      </c>
      <c r="B2318" t="s">
        <v>2014</v>
      </c>
    </row>
    <row r="2319" spans="1:2">
      <c r="A2319" t="s">
        <v>2006</v>
      </c>
      <c r="B2319" t="s">
        <v>2005</v>
      </c>
    </row>
    <row r="2320" spans="1:2">
      <c r="A2320" t="s">
        <v>1971</v>
      </c>
      <c r="B2320" t="s">
        <v>1972</v>
      </c>
    </row>
    <row r="2321" spans="1:2">
      <c r="A2321" t="s">
        <v>1954</v>
      </c>
      <c r="B2321" t="s">
        <v>1953</v>
      </c>
    </row>
    <row r="2322" spans="1:2">
      <c r="A2322" t="s">
        <v>1952</v>
      </c>
      <c r="B2322" t="s">
        <v>1951</v>
      </c>
    </row>
    <row r="2323" spans="1:2">
      <c r="A2323" t="s">
        <v>1931</v>
      </c>
      <c r="B2323" t="s">
        <v>1932</v>
      </c>
    </row>
    <row r="2324" spans="1:2">
      <c r="A2324" t="s">
        <v>1873</v>
      </c>
      <c r="B2324" t="s">
        <v>1872</v>
      </c>
    </row>
    <row r="2325" spans="1:2">
      <c r="A2325" t="s">
        <v>1815</v>
      </c>
      <c r="B2325" t="s">
        <v>1814</v>
      </c>
    </row>
    <row r="2326" spans="1:2">
      <c r="A2326" t="s">
        <v>1777</v>
      </c>
      <c r="B2326" t="s">
        <v>1778</v>
      </c>
    </row>
    <row r="2327" spans="1:2">
      <c r="A2327" t="s">
        <v>1740</v>
      </c>
      <c r="B2327" t="s">
        <v>1739</v>
      </c>
    </row>
    <row r="2328" spans="1:2">
      <c r="A2328" t="s">
        <v>1730</v>
      </c>
      <c r="B2328" t="s">
        <v>1729</v>
      </c>
    </row>
    <row r="2329" spans="1:2">
      <c r="A2329" t="s">
        <v>1709</v>
      </c>
      <c r="B2329" t="s">
        <v>1708</v>
      </c>
    </row>
    <row r="2330" spans="1:2">
      <c r="A2330" t="s">
        <v>1694</v>
      </c>
      <c r="B2330" t="s">
        <v>1693</v>
      </c>
    </row>
    <row r="2331" spans="1:2">
      <c r="A2331" t="s">
        <v>1687</v>
      </c>
      <c r="B2331" t="s">
        <v>1688</v>
      </c>
    </row>
    <row r="2332" spans="1:2">
      <c r="A2332" t="s">
        <v>1623</v>
      </c>
      <c r="B2332" t="s">
        <v>1622</v>
      </c>
    </row>
    <row r="2333" spans="1:2">
      <c r="A2333" t="s">
        <v>1586</v>
      </c>
      <c r="B2333" t="s">
        <v>1587</v>
      </c>
    </row>
    <row r="2334" spans="1:2">
      <c r="A2334" t="s">
        <v>1568</v>
      </c>
      <c r="B2334" t="s">
        <v>1567</v>
      </c>
    </row>
    <row r="2335" spans="1:2">
      <c r="A2335" t="s">
        <v>1542</v>
      </c>
      <c r="B2335" t="s">
        <v>1541</v>
      </c>
    </row>
    <row r="2336" spans="1:2">
      <c r="A2336" t="s">
        <v>1517</v>
      </c>
      <c r="B2336" t="s">
        <v>1518</v>
      </c>
    </row>
    <row r="2337" spans="1:2">
      <c r="A2337" t="s">
        <v>1515</v>
      </c>
      <c r="B2337" t="s">
        <v>1514</v>
      </c>
    </row>
    <row r="2338" spans="1:2">
      <c r="A2338" t="s">
        <v>1503</v>
      </c>
      <c r="B2338" t="s">
        <v>1502</v>
      </c>
    </row>
    <row r="2339" spans="1:2">
      <c r="A2339" t="s">
        <v>1462</v>
      </c>
      <c r="B2339" t="s">
        <v>1463</v>
      </c>
    </row>
    <row r="2340" spans="1:2">
      <c r="A2340" t="s">
        <v>1442</v>
      </c>
      <c r="B2340" t="s">
        <v>1441</v>
      </c>
    </row>
    <row r="2341" spans="1:2">
      <c r="A2341" t="s">
        <v>1429</v>
      </c>
      <c r="B2341" t="s">
        <v>1430</v>
      </c>
    </row>
    <row r="2342" spans="1:2">
      <c r="A2342" t="s">
        <v>1422</v>
      </c>
      <c r="B2342" t="s">
        <v>1421</v>
      </c>
    </row>
    <row r="2343" spans="1:2">
      <c r="A2343" t="s">
        <v>1420</v>
      </c>
      <c r="B2343" t="s">
        <v>1419</v>
      </c>
    </row>
    <row r="2344" spans="1:2">
      <c r="A2344" t="s">
        <v>1418</v>
      </c>
      <c r="B2344" t="s">
        <v>1417</v>
      </c>
    </row>
    <row r="2345" spans="1:2">
      <c r="A2345" t="s">
        <v>1403</v>
      </c>
      <c r="B2345" t="s">
        <v>1404</v>
      </c>
    </row>
    <row r="2346" spans="1:2">
      <c r="A2346" t="s">
        <v>1344</v>
      </c>
      <c r="B2346" t="s">
        <v>1345</v>
      </c>
    </row>
    <row r="2347" spans="1:2">
      <c r="A2347" t="s">
        <v>1324</v>
      </c>
      <c r="B2347" t="s">
        <v>1323</v>
      </c>
    </row>
    <row r="2348" spans="1:2">
      <c r="A2348" t="s">
        <v>1312</v>
      </c>
      <c r="B2348" t="s">
        <v>1311</v>
      </c>
    </row>
    <row r="2349" spans="1:2">
      <c r="A2349" t="s">
        <v>1299</v>
      </c>
      <c r="B2349" t="s">
        <v>1298</v>
      </c>
    </row>
    <row r="2350" spans="1:2">
      <c r="A2350" t="s">
        <v>1277</v>
      </c>
      <c r="B2350" t="s">
        <v>1276</v>
      </c>
    </row>
    <row r="2351" spans="1:2">
      <c r="A2351" t="s">
        <v>1262</v>
      </c>
      <c r="B2351" t="s">
        <v>1261</v>
      </c>
    </row>
    <row r="2352" spans="1:2">
      <c r="A2352" t="s">
        <v>1236</v>
      </c>
      <c r="B2352" t="s">
        <v>1235</v>
      </c>
    </row>
    <row r="2353" spans="1:2">
      <c r="A2353" t="s">
        <v>1233</v>
      </c>
      <c r="B2353" t="s">
        <v>1234</v>
      </c>
    </row>
    <row r="2354" spans="1:2">
      <c r="A2354" t="s">
        <v>1212</v>
      </c>
      <c r="B2354" t="s">
        <v>1213</v>
      </c>
    </row>
    <row r="2355" spans="1:2">
      <c r="A2355" t="s">
        <v>1196</v>
      </c>
      <c r="B2355" t="s">
        <v>1195</v>
      </c>
    </row>
    <row r="2356" spans="1:2">
      <c r="A2356" t="s">
        <v>1189</v>
      </c>
      <c r="B2356" t="s">
        <v>1188</v>
      </c>
    </row>
    <row r="2357" spans="1:2">
      <c r="A2357" t="s">
        <v>1184</v>
      </c>
      <c r="B2357" t="s">
        <v>1185</v>
      </c>
    </row>
    <row r="2358" spans="1:2">
      <c r="A2358" t="s">
        <v>1181</v>
      </c>
      <c r="B2358" t="s">
        <v>1182</v>
      </c>
    </row>
    <row r="2359" spans="1:2">
      <c r="A2359" t="s">
        <v>1179</v>
      </c>
      <c r="B2359" t="s">
        <v>1178</v>
      </c>
    </row>
    <row r="2360" spans="1:2">
      <c r="A2360" t="s">
        <v>1175</v>
      </c>
      <c r="B2360" t="s">
        <v>1174</v>
      </c>
    </row>
    <row r="2361" spans="1:2">
      <c r="A2361" t="s">
        <v>1172</v>
      </c>
      <c r="B2361" t="s">
        <v>1173</v>
      </c>
    </row>
    <row r="2362" spans="1:2">
      <c r="A2362" t="s">
        <v>1145</v>
      </c>
      <c r="B2362" t="s">
        <v>1144</v>
      </c>
    </row>
    <row r="2363" spans="1:2">
      <c r="A2363" t="s">
        <v>1109</v>
      </c>
      <c r="B2363" t="s">
        <v>1110</v>
      </c>
    </row>
    <row r="2364" spans="1:2">
      <c r="A2364" t="s">
        <v>1086</v>
      </c>
      <c r="B2364" t="s">
        <v>1085</v>
      </c>
    </row>
    <row r="2365" spans="1:2">
      <c r="A2365" t="s">
        <v>1026</v>
      </c>
      <c r="B2365" t="s">
        <v>1025</v>
      </c>
    </row>
    <row r="2366" spans="1:2">
      <c r="A2366" t="s">
        <v>1015</v>
      </c>
      <c r="B2366" t="s">
        <v>1014</v>
      </c>
    </row>
    <row r="2367" spans="1:2">
      <c r="A2367" t="s">
        <v>976</v>
      </c>
      <c r="B2367" t="s">
        <v>975</v>
      </c>
    </row>
    <row r="2368" spans="1:2">
      <c r="A2368" t="s">
        <v>969</v>
      </c>
      <c r="B2368" t="s">
        <v>968</v>
      </c>
    </row>
    <row r="2369" spans="1:2">
      <c r="A2369" t="s">
        <v>841</v>
      </c>
      <c r="B2369" t="s">
        <v>842</v>
      </c>
    </row>
    <row r="2370" spans="1:2">
      <c r="A2370" t="s">
        <v>791</v>
      </c>
      <c r="B2370" t="s">
        <v>790</v>
      </c>
    </row>
    <row r="2371" spans="1:2">
      <c r="A2371" t="s">
        <v>732</v>
      </c>
      <c r="B2371" t="s">
        <v>731</v>
      </c>
    </row>
    <row r="2372" spans="1:2">
      <c r="A2372" t="s">
        <v>719</v>
      </c>
      <c r="B2372" t="s">
        <v>718</v>
      </c>
    </row>
    <row r="2373" spans="1:2">
      <c r="A2373" t="s">
        <v>688</v>
      </c>
      <c r="B2373" t="s">
        <v>687</v>
      </c>
    </row>
    <row r="2374" spans="1:2">
      <c r="A2374" t="s">
        <v>670</v>
      </c>
      <c r="B2374" t="s">
        <v>669</v>
      </c>
    </row>
    <row r="2375" spans="1:2">
      <c r="A2375" t="s">
        <v>606</v>
      </c>
      <c r="B2375" t="s">
        <v>605</v>
      </c>
    </row>
    <row r="2376" spans="1:2">
      <c r="A2376" t="s">
        <v>577</v>
      </c>
      <c r="B2376" t="s">
        <v>578</v>
      </c>
    </row>
    <row r="2377" spans="1:2">
      <c r="A2377" t="s">
        <v>574</v>
      </c>
      <c r="B2377" t="s">
        <v>575</v>
      </c>
    </row>
    <row r="2378" spans="1:2">
      <c r="A2378" t="s">
        <v>523</v>
      </c>
      <c r="B2378" t="s">
        <v>522</v>
      </c>
    </row>
    <row r="2379" spans="1:2">
      <c r="A2379" t="s">
        <v>498</v>
      </c>
      <c r="B2379" t="s">
        <v>497</v>
      </c>
    </row>
    <row r="2380" spans="1:2">
      <c r="A2380" t="s">
        <v>466</v>
      </c>
      <c r="B2380" t="s">
        <v>465</v>
      </c>
    </row>
    <row r="2381" spans="1:2">
      <c r="A2381" t="s">
        <v>447</v>
      </c>
      <c r="B2381" t="s">
        <v>446</v>
      </c>
    </row>
    <row r="2382" spans="1:2">
      <c r="A2382" t="s">
        <v>411</v>
      </c>
      <c r="B2382" t="s">
        <v>410</v>
      </c>
    </row>
    <row r="2383" spans="1:2">
      <c r="A2383" t="s">
        <v>396</v>
      </c>
      <c r="B2383" t="s">
        <v>395</v>
      </c>
    </row>
    <row r="2384" spans="1:2">
      <c r="A2384" t="s">
        <v>394</v>
      </c>
      <c r="B2384" t="s">
        <v>393</v>
      </c>
    </row>
    <row r="2385" spans="1:2">
      <c r="A2385" t="s">
        <v>388</v>
      </c>
      <c r="B2385" t="s">
        <v>387</v>
      </c>
    </row>
    <row r="2386" spans="1:2">
      <c r="A2386" t="s">
        <v>338</v>
      </c>
      <c r="B2386" t="s">
        <v>339</v>
      </c>
    </row>
    <row r="2387" spans="1:2">
      <c r="A2387" t="s">
        <v>333</v>
      </c>
      <c r="B2387" t="s">
        <v>332</v>
      </c>
    </row>
    <row r="2388" spans="1:2">
      <c r="A2388" t="s">
        <v>301</v>
      </c>
      <c r="B2388" t="s">
        <v>300</v>
      </c>
    </row>
    <row r="2389" spans="1:2">
      <c r="A2389" t="s">
        <v>298</v>
      </c>
      <c r="B2389" t="s">
        <v>299</v>
      </c>
    </row>
    <row r="2390" spans="1:2">
      <c r="A2390" t="s">
        <v>291</v>
      </c>
      <c r="B2390" t="s">
        <v>290</v>
      </c>
    </row>
    <row r="2391" spans="1:2">
      <c r="A2391" t="s">
        <v>268</v>
      </c>
      <c r="B2391" t="s">
        <v>267</v>
      </c>
    </row>
    <row r="2392" spans="1:2">
      <c r="A2392" t="s">
        <v>266</v>
      </c>
      <c r="B2392" t="s">
        <v>265</v>
      </c>
    </row>
    <row r="2393" spans="1:2">
      <c r="A2393" t="s">
        <v>229</v>
      </c>
      <c r="B2393" t="s">
        <v>228</v>
      </c>
    </row>
    <row r="2394" spans="1:2">
      <c r="A2394" t="s">
        <v>7141</v>
      </c>
      <c r="B2394" t="s">
        <v>7140</v>
      </c>
    </row>
    <row r="2395" spans="1:2">
      <c r="A2395" t="s">
        <v>5755</v>
      </c>
      <c r="B2395" t="s">
        <v>5754</v>
      </c>
    </row>
    <row r="2396" spans="1:2">
      <c r="A2396" t="s">
        <v>5362</v>
      </c>
      <c r="B2396" t="s">
        <v>5361</v>
      </c>
    </row>
    <row r="2397" spans="1:2">
      <c r="A2397" t="s">
        <v>2551</v>
      </c>
      <c r="B2397" t="s">
        <v>2550</v>
      </c>
    </row>
    <row r="2398" spans="1:2">
      <c r="A2398" t="s">
        <v>7166</v>
      </c>
      <c r="B2398" t="s">
        <v>7167</v>
      </c>
    </row>
    <row r="2399" spans="1:2">
      <c r="A2399" t="s">
        <v>6939</v>
      </c>
      <c r="B2399" t="s">
        <v>6938</v>
      </c>
    </row>
    <row r="2400" spans="1:2">
      <c r="A2400" t="s">
        <v>6690</v>
      </c>
      <c r="B2400" t="s">
        <v>6689</v>
      </c>
    </row>
    <row r="2401" spans="1:2">
      <c r="A2401" t="s">
        <v>6457</v>
      </c>
      <c r="B2401" t="s">
        <v>6458</v>
      </c>
    </row>
    <row r="2402" spans="1:2">
      <c r="A2402" t="s">
        <v>6119</v>
      </c>
      <c r="B2402" t="s">
        <v>6120</v>
      </c>
    </row>
    <row r="2403" spans="1:2">
      <c r="A2403" t="s">
        <v>6097</v>
      </c>
      <c r="B2403" t="s">
        <v>6096</v>
      </c>
    </row>
    <row r="2404" spans="1:2">
      <c r="A2404" t="s">
        <v>5333</v>
      </c>
      <c r="B2404" t="s">
        <v>5334</v>
      </c>
    </row>
    <row r="2405" spans="1:2">
      <c r="A2405" t="s">
        <v>3451</v>
      </c>
      <c r="B2405" t="s">
        <v>3450</v>
      </c>
    </row>
    <row r="2406" spans="1:2">
      <c r="A2406" t="s">
        <v>3263</v>
      </c>
      <c r="B2406" t="s">
        <v>3262</v>
      </c>
    </row>
    <row r="2407" spans="1:2">
      <c r="A2407" t="s">
        <v>3196</v>
      </c>
      <c r="B2407" t="s">
        <v>3195</v>
      </c>
    </row>
    <row r="2408" spans="1:2">
      <c r="A2408" t="s">
        <v>2771</v>
      </c>
      <c r="B2408" t="s">
        <v>2772</v>
      </c>
    </row>
    <row r="2409" spans="1:2">
      <c r="A2409" t="s">
        <v>1985</v>
      </c>
      <c r="B2409" t="s">
        <v>1984</v>
      </c>
    </row>
    <row r="2410" spans="1:2">
      <c r="A2410" t="s">
        <v>863</v>
      </c>
      <c r="B2410" t="s">
        <v>864</v>
      </c>
    </row>
    <row r="2411" spans="1:2">
      <c r="A2411" t="s">
        <v>5236</v>
      </c>
      <c r="B2411" t="s">
        <v>5237</v>
      </c>
    </row>
    <row r="2412" spans="1:2">
      <c r="A2412" t="s">
        <v>4414</v>
      </c>
      <c r="B2412" t="s">
        <v>4413</v>
      </c>
    </row>
    <row r="2413" spans="1:2">
      <c r="A2413" t="s">
        <v>3996</v>
      </c>
      <c r="B2413" t="s">
        <v>3997</v>
      </c>
    </row>
    <row r="2414" spans="1:2">
      <c r="A2414" t="s">
        <v>6404</v>
      </c>
      <c r="B2414" t="s">
        <v>6405</v>
      </c>
    </row>
    <row r="2415" spans="1:2">
      <c r="A2415" t="s">
        <v>853</v>
      </c>
      <c r="B2415" t="s">
        <v>854</v>
      </c>
    </row>
    <row r="2416" spans="1:2">
      <c r="A2416" t="s">
        <v>6139</v>
      </c>
      <c r="B2416" t="s">
        <v>6138</v>
      </c>
    </row>
    <row r="2417" spans="1:2">
      <c r="A2417" t="s">
        <v>5643</v>
      </c>
      <c r="B2417" t="s">
        <v>5644</v>
      </c>
    </row>
    <row r="2418" spans="1:2">
      <c r="A2418" t="s">
        <v>6388</v>
      </c>
      <c r="B2418" t="s">
        <v>6389</v>
      </c>
    </row>
    <row r="2419" spans="1:2">
      <c r="A2419" t="s">
        <v>5931</v>
      </c>
      <c r="B2419" t="s">
        <v>5932</v>
      </c>
    </row>
    <row r="2420" spans="1:2">
      <c r="A2420" t="s">
        <v>5839</v>
      </c>
      <c r="B2420" t="s">
        <v>5838</v>
      </c>
    </row>
    <row r="2421" spans="1:2">
      <c r="A2421" t="s">
        <v>4392</v>
      </c>
      <c r="B2421" t="s">
        <v>4393</v>
      </c>
    </row>
    <row r="2422" spans="1:2">
      <c r="A2422" t="s">
        <v>3954</v>
      </c>
      <c r="B2422" t="s">
        <v>3953</v>
      </c>
    </row>
    <row r="2423" spans="1:2">
      <c r="A2423" t="s">
        <v>3131</v>
      </c>
      <c r="B2423" t="s">
        <v>3132</v>
      </c>
    </row>
    <row r="2424" spans="1:2">
      <c r="A2424" t="s">
        <v>3122</v>
      </c>
      <c r="B2424" t="s">
        <v>3123</v>
      </c>
    </row>
    <row r="2425" spans="1:2">
      <c r="A2425" t="s">
        <v>3030</v>
      </c>
      <c r="B2425" t="s">
        <v>3029</v>
      </c>
    </row>
    <row r="2426" spans="1:2">
      <c r="A2426" t="s">
        <v>1426</v>
      </c>
      <c r="B2426" t="s">
        <v>1427</v>
      </c>
    </row>
    <row r="2427" spans="1:2">
      <c r="A2427" t="s">
        <v>1281</v>
      </c>
      <c r="B2427" t="s">
        <v>1282</v>
      </c>
    </row>
    <row r="2428" spans="1:2">
      <c r="A2428" t="s">
        <v>784</v>
      </c>
      <c r="B2428" t="s">
        <v>785</v>
      </c>
    </row>
    <row r="2429" spans="1:2">
      <c r="A2429" t="s">
        <v>781</v>
      </c>
      <c r="B2429" t="s">
        <v>782</v>
      </c>
    </row>
    <row r="2430" spans="1:2">
      <c r="A2430" t="s">
        <v>245</v>
      </c>
      <c r="B2430" t="s">
        <v>246</v>
      </c>
    </row>
    <row r="2431" spans="1:2">
      <c r="A2431" t="s">
        <v>242</v>
      </c>
      <c r="B2431" t="s">
        <v>243</v>
      </c>
    </row>
    <row r="2432" spans="1:2">
      <c r="A2432" t="s">
        <v>7344</v>
      </c>
      <c r="B2432" t="s">
        <v>7343</v>
      </c>
    </row>
    <row r="2433" spans="1:2">
      <c r="A2433" t="s">
        <v>7304</v>
      </c>
      <c r="B2433" t="s">
        <v>7303</v>
      </c>
    </row>
    <row r="2434" spans="1:2">
      <c r="A2434" t="s">
        <v>7156</v>
      </c>
      <c r="B2434" t="s">
        <v>7157</v>
      </c>
    </row>
    <row r="2435" spans="1:2">
      <c r="A2435" t="s">
        <v>6820</v>
      </c>
      <c r="B2435" t="s">
        <v>6821</v>
      </c>
    </row>
    <row r="2436" spans="1:2">
      <c r="A2436" t="s">
        <v>6766</v>
      </c>
      <c r="B2436" t="s">
        <v>6765</v>
      </c>
    </row>
    <row r="2437" spans="1:2">
      <c r="A2437" t="s">
        <v>6443</v>
      </c>
      <c r="B2437" t="s">
        <v>6442</v>
      </c>
    </row>
    <row r="2438" spans="1:2">
      <c r="A2438" t="s">
        <v>6411</v>
      </c>
      <c r="B2438" t="s">
        <v>6410</v>
      </c>
    </row>
    <row r="2439" spans="1:2">
      <c r="A2439" t="s">
        <v>6111</v>
      </c>
      <c r="B2439" t="s">
        <v>6110</v>
      </c>
    </row>
    <row r="2440" spans="1:2">
      <c r="A2440" t="s">
        <v>6083</v>
      </c>
      <c r="B2440" t="s">
        <v>6082</v>
      </c>
    </row>
    <row r="2441" spans="1:2">
      <c r="A2441" t="s">
        <v>6034</v>
      </c>
      <c r="B2441" t="s">
        <v>6035</v>
      </c>
    </row>
    <row r="2442" spans="1:2">
      <c r="A2442" t="s">
        <v>5990</v>
      </c>
      <c r="B2442" t="s">
        <v>5991</v>
      </c>
    </row>
    <row r="2443" spans="1:2">
      <c r="A2443" t="s">
        <v>5924</v>
      </c>
      <c r="B2443" t="s">
        <v>5923</v>
      </c>
    </row>
    <row r="2444" spans="1:2">
      <c r="A2444" t="s">
        <v>5786</v>
      </c>
      <c r="B2444" t="s">
        <v>5785</v>
      </c>
    </row>
    <row r="2445" spans="1:2">
      <c r="A2445" t="s">
        <v>5617</v>
      </c>
      <c r="B2445" t="s">
        <v>5616</v>
      </c>
    </row>
    <row r="2446" spans="1:2">
      <c r="A2446" t="s">
        <v>5565</v>
      </c>
      <c r="B2446" t="s">
        <v>5566</v>
      </c>
    </row>
    <row r="2447" spans="1:2">
      <c r="A2447" t="s">
        <v>5463</v>
      </c>
      <c r="B2447" t="s">
        <v>5464</v>
      </c>
    </row>
    <row r="2448" spans="1:2">
      <c r="A2448" t="s">
        <v>5425</v>
      </c>
      <c r="B2448" t="s">
        <v>5424</v>
      </c>
    </row>
    <row r="2449" spans="1:2">
      <c r="A2449" t="s">
        <v>5336</v>
      </c>
      <c r="B2449" t="s">
        <v>5337</v>
      </c>
    </row>
    <row r="2450" spans="1:2">
      <c r="A2450" t="s">
        <v>4989</v>
      </c>
      <c r="B2450" t="s">
        <v>4988</v>
      </c>
    </row>
    <row r="2451" spans="1:2">
      <c r="A2451" t="s">
        <v>4789</v>
      </c>
      <c r="B2451" t="s">
        <v>4790</v>
      </c>
    </row>
    <row r="2452" spans="1:2">
      <c r="A2452" t="s">
        <v>4768</v>
      </c>
      <c r="B2452" t="s">
        <v>4769</v>
      </c>
    </row>
    <row r="2453" spans="1:2">
      <c r="A2453" t="s">
        <v>4357</v>
      </c>
      <c r="B2453" t="s">
        <v>4356</v>
      </c>
    </row>
    <row r="2454" spans="1:2">
      <c r="A2454" t="s">
        <v>3785</v>
      </c>
      <c r="B2454" t="s">
        <v>3784</v>
      </c>
    </row>
    <row r="2455" spans="1:2">
      <c r="A2455" t="s">
        <v>3398</v>
      </c>
      <c r="B2455" t="s">
        <v>3397</v>
      </c>
    </row>
    <row r="2456" spans="1:2">
      <c r="A2456" t="s">
        <v>3380</v>
      </c>
      <c r="B2456" t="s">
        <v>3379</v>
      </c>
    </row>
    <row r="2457" spans="1:2">
      <c r="A2457" t="s">
        <v>3145</v>
      </c>
      <c r="B2457" t="s">
        <v>3146</v>
      </c>
    </row>
    <row r="2458" spans="1:2">
      <c r="A2458" t="s">
        <v>3059</v>
      </c>
      <c r="B2458" t="s">
        <v>3058</v>
      </c>
    </row>
    <row r="2459" spans="1:2">
      <c r="A2459" t="s">
        <v>2317</v>
      </c>
      <c r="B2459" t="s">
        <v>2316</v>
      </c>
    </row>
    <row r="2460" spans="1:2">
      <c r="A2460" t="s">
        <v>2207</v>
      </c>
      <c r="B2460" t="s">
        <v>2208</v>
      </c>
    </row>
    <row r="2461" spans="1:2">
      <c r="A2461" t="s">
        <v>2078</v>
      </c>
      <c r="B2461" t="s">
        <v>2077</v>
      </c>
    </row>
    <row r="2462" spans="1:2">
      <c r="A2462" t="s">
        <v>1657</v>
      </c>
      <c r="B2462" t="s">
        <v>1658</v>
      </c>
    </row>
    <row r="2463" spans="1:2">
      <c r="A2463" t="s">
        <v>1564</v>
      </c>
      <c r="B2463" t="s">
        <v>1563</v>
      </c>
    </row>
    <row r="2464" spans="1:2">
      <c r="A2464" t="s">
        <v>1479</v>
      </c>
      <c r="B2464" t="s">
        <v>1478</v>
      </c>
    </row>
    <row r="2465" spans="1:2">
      <c r="A2465" t="s">
        <v>1446</v>
      </c>
      <c r="B2465" t="s">
        <v>1445</v>
      </c>
    </row>
    <row r="2466" spans="1:2">
      <c r="A2466" t="s">
        <v>1297</v>
      </c>
      <c r="B2466" t="s">
        <v>1296</v>
      </c>
    </row>
    <row r="2467" spans="1:2">
      <c r="A2467" t="s">
        <v>1293</v>
      </c>
      <c r="B2467" t="s">
        <v>1292</v>
      </c>
    </row>
    <row r="2468" spans="1:2">
      <c r="A2468" t="s">
        <v>787</v>
      </c>
      <c r="B2468" t="s">
        <v>786</v>
      </c>
    </row>
    <row r="2469" spans="1:2">
      <c r="A2469" t="s">
        <v>422</v>
      </c>
      <c r="B2469" t="s">
        <v>423</v>
      </c>
    </row>
    <row r="2470" spans="1:2">
      <c r="A2470" t="s">
        <v>264</v>
      </c>
      <c r="B2470" t="s">
        <v>263</v>
      </c>
    </row>
    <row r="2471" spans="1:2">
      <c r="A2471" t="s">
        <v>4546</v>
      </c>
      <c r="B2471" t="s">
        <v>4545</v>
      </c>
    </row>
    <row r="2472" spans="1:2">
      <c r="A2472" t="s">
        <v>5844</v>
      </c>
      <c r="B2472" t="s">
        <v>5845</v>
      </c>
    </row>
    <row r="2473" spans="1:2">
      <c r="A2473" t="s">
        <v>4976</v>
      </c>
      <c r="B2473" t="s">
        <v>4975</v>
      </c>
    </row>
    <row r="2474" spans="1:2">
      <c r="A2474" t="s">
        <v>4871</v>
      </c>
      <c r="B2474" t="s">
        <v>4872</v>
      </c>
    </row>
    <row r="2475" spans="1:2">
      <c r="A2475" t="s">
        <v>1589</v>
      </c>
      <c r="B2475" t="s">
        <v>1590</v>
      </c>
    </row>
    <row r="2476" spans="1:2">
      <c r="A2476" t="s">
        <v>6137</v>
      </c>
      <c r="B2476" t="s">
        <v>6136</v>
      </c>
    </row>
    <row r="2477" spans="1:2">
      <c r="A2477" t="s">
        <v>3032</v>
      </c>
      <c r="B2477" t="s">
        <v>3031</v>
      </c>
    </row>
    <row r="2478" spans="1:2">
      <c r="A2478" t="s">
        <v>2514</v>
      </c>
      <c r="B2478" t="s">
        <v>2513</v>
      </c>
    </row>
    <row r="2479" spans="1:2">
      <c r="A2479" t="s">
        <v>1352</v>
      </c>
      <c r="B2479" t="s">
        <v>1351</v>
      </c>
    </row>
    <row r="2480" spans="1:2">
      <c r="A2480" t="s">
        <v>6427</v>
      </c>
      <c r="B2480" t="s">
        <v>6426</v>
      </c>
    </row>
    <row r="2481" spans="1:2">
      <c r="A2481" t="s">
        <v>5414</v>
      </c>
      <c r="B2481" t="s">
        <v>5417</v>
      </c>
    </row>
    <row r="2482" spans="1:2">
      <c r="A2482" t="s">
        <v>5414</v>
      </c>
      <c r="B2482" t="s">
        <v>5416</v>
      </c>
    </row>
    <row r="2483" spans="1:2">
      <c r="A2483" t="s">
        <v>3235</v>
      </c>
      <c r="B2483" t="s">
        <v>3234</v>
      </c>
    </row>
    <row r="2484" spans="1:2">
      <c r="A2484" t="s">
        <v>1765</v>
      </c>
      <c r="B2484" t="s">
        <v>1764</v>
      </c>
    </row>
    <row r="2485" spans="1:2">
      <c r="A2485" t="s">
        <v>1339</v>
      </c>
      <c r="B2485" t="s">
        <v>1340</v>
      </c>
    </row>
    <row r="2486" spans="1:2">
      <c r="A2486" t="s">
        <v>625</v>
      </c>
      <c r="B2486" t="s">
        <v>626</v>
      </c>
    </row>
    <row r="2487" spans="1:2">
      <c r="A2487" t="s">
        <v>6991</v>
      </c>
      <c r="B2487" t="s">
        <v>6992</v>
      </c>
    </row>
    <row r="2488" spans="1:2">
      <c r="A2488" t="s">
        <v>6487</v>
      </c>
      <c r="B2488" t="s">
        <v>6486</v>
      </c>
    </row>
    <row r="2489" spans="1:2">
      <c r="A2489" t="s">
        <v>6483</v>
      </c>
      <c r="B2489" t="s">
        <v>6482</v>
      </c>
    </row>
    <row r="2490" spans="1:2">
      <c r="A2490" t="s">
        <v>6133</v>
      </c>
      <c r="B2490" t="s">
        <v>6132</v>
      </c>
    </row>
    <row r="2491" spans="1:2">
      <c r="A2491" t="s">
        <v>6101</v>
      </c>
      <c r="B2491" t="s">
        <v>6102</v>
      </c>
    </row>
    <row r="2492" spans="1:2">
      <c r="A2492" t="s">
        <v>5827</v>
      </c>
      <c r="B2492" t="s">
        <v>5826</v>
      </c>
    </row>
    <row r="2493" spans="1:2">
      <c r="A2493" t="s">
        <v>5746</v>
      </c>
      <c r="B2493" t="s">
        <v>5745</v>
      </c>
    </row>
    <row r="2494" spans="1:2">
      <c r="A2494" t="s">
        <v>5743</v>
      </c>
      <c r="B2494" t="s">
        <v>5744</v>
      </c>
    </row>
    <row r="2495" spans="1:2">
      <c r="A2495" t="s">
        <v>5681</v>
      </c>
      <c r="B2495" t="s">
        <v>5680</v>
      </c>
    </row>
    <row r="2496" spans="1:2">
      <c r="A2496" t="s">
        <v>5574</v>
      </c>
      <c r="B2496" t="s">
        <v>5575</v>
      </c>
    </row>
    <row r="2497" spans="1:2">
      <c r="A2497" t="s">
        <v>5120</v>
      </c>
      <c r="B2497" t="s">
        <v>5119</v>
      </c>
    </row>
    <row r="2498" spans="1:2">
      <c r="A2498" t="s">
        <v>4752</v>
      </c>
      <c r="B2498" t="s">
        <v>4751</v>
      </c>
    </row>
    <row r="2499" spans="1:2">
      <c r="A2499" t="s">
        <v>4531</v>
      </c>
      <c r="B2499" t="s">
        <v>4530</v>
      </c>
    </row>
    <row r="2500" spans="1:2">
      <c r="A2500" t="s">
        <v>4315</v>
      </c>
      <c r="B2500" t="s">
        <v>4314</v>
      </c>
    </row>
    <row r="2501" spans="1:2">
      <c r="A2501" t="s">
        <v>652</v>
      </c>
      <c r="B2501" t="s">
        <v>653</v>
      </c>
    </row>
    <row r="2502" spans="1:2">
      <c r="A2502" t="s">
        <v>427</v>
      </c>
      <c r="B2502" t="s">
        <v>428</v>
      </c>
    </row>
    <row r="2503" spans="1:2">
      <c r="A2503" t="s">
        <v>418</v>
      </c>
      <c r="B2503" t="s">
        <v>417</v>
      </c>
    </row>
    <row r="2504" spans="1:2">
      <c r="A2504" t="s">
        <v>372</v>
      </c>
      <c r="B2504" t="s">
        <v>371</v>
      </c>
    </row>
    <row r="2505" spans="1:2">
      <c r="A2505" t="s">
        <v>240</v>
      </c>
      <c r="B2505" t="s">
        <v>239</v>
      </c>
    </row>
    <row r="2506" spans="1:2">
      <c r="A2506" t="s">
        <v>6520</v>
      </c>
      <c r="B2506" t="s">
        <v>6521</v>
      </c>
    </row>
    <row r="2507" spans="1:2">
      <c r="A2507" t="s">
        <v>6104</v>
      </c>
      <c r="B2507" t="s">
        <v>6105</v>
      </c>
    </row>
    <row r="2508" spans="1:2">
      <c r="A2508" t="s">
        <v>6053</v>
      </c>
      <c r="B2508" t="s">
        <v>6054</v>
      </c>
    </row>
    <row r="2509" spans="1:2">
      <c r="A2509" t="s">
        <v>5234</v>
      </c>
      <c r="B2509" t="s">
        <v>5233</v>
      </c>
    </row>
    <row r="2510" spans="1:2">
      <c r="A2510" t="s">
        <v>7338</v>
      </c>
      <c r="B2510" t="s">
        <v>7337</v>
      </c>
    </row>
    <row r="2511" spans="1:2">
      <c r="A2511" t="s">
        <v>6763</v>
      </c>
      <c r="B2511" t="s">
        <v>6764</v>
      </c>
    </row>
    <row r="2512" spans="1:2">
      <c r="A2512" t="s">
        <v>6751</v>
      </c>
      <c r="B2512" t="s">
        <v>6750</v>
      </c>
    </row>
    <row r="2513" spans="1:2">
      <c r="A2513" t="s">
        <v>6707</v>
      </c>
      <c r="B2513" t="s">
        <v>6708</v>
      </c>
    </row>
    <row r="2514" spans="1:2">
      <c r="A2514" t="s">
        <v>6601</v>
      </c>
      <c r="B2514" t="s">
        <v>6600</v>
      </c>
    </row>
    <row r="2515" spans="1:2">
      <c r="A2515" t="s">
        <v>6447</v>
      </c>
      <c r="B2515" t="s">
        <v>6446</v>
      </c>
    </row>
    <row r="2516" spans="1:2">
      <c r="A2516" t="s">
        <v>6425</v>
      </c>
      <c r="B2516" t="s">
        <v>6424</v>
      </c>
    </row>
    <row r="2517" spans="1:2">
      <c r="A2517" t="s">
        <v>6308</v>
      </c>
      <c r="B2517" t="s">
        <v>6307</v>
      </c>
    </row>
    <row r="2518" spans="1:2">
      <c r="A2518" t="s">
        <v>6189</v>
      </c>
      <c r="B2518" t="s">
        <v>6188</v>
      </c>
    </row>
    <row r="2519" spans="1:2">
      <c r="A2519" t="s">
        <v>6186</v>
      </c>
      <c r="B2519" t="s">
        <v>6187</v>
      </c>
    </row>
    <row r="2520" spans="1:2">
      <c r="A2520" t="s">
        <v>6063</v>
      </c>
      <c r="B2520" t="s">
        <v>6064</v>
      </c>
    </row>
    <row r="2521" spans="1:2">
      <c r="A2521" t="s">
        <v>6060</v>
      </c>
      <c r="B2521" t="s">
        <v>6061</v>
      </c>
    </row>
    <row r="2522" spans="1:2">
      <c r="A2522" t="s">
        <v>5741</v>
      </c>
      <c r="B2522" t="s">
        <v>5740</v>
      </c>
    </row>
    <row r="2523" spans="1:2">
      <c r="A2523" t="s">
        <v>5533</v>
      </c>
      <c r="B2523" t="s">
        <v>5532</v>
      </c>
    </row>
    <row r="2524" spans="1:2">
      <c r="A2524" t="s">
        <v>5494</v>
      </c>
      <c r="B2524" t="s">
        <v>5493</v>
      </c>
    </row>
    <row r="2525" spans="1:2">
      <c r="A2525" t="s">
        <v>5013</v>
      </c>
      <c r="B2525" t="s">
        <v>5012</v>
      </c>
    </row>
    <row r="2526" spans="1:2">
      <c r="A2526" t="s">
        <v>4708</v>
      </c>
      <c r="B2526" t="s">
        <v>4707</v>
      </c>
    </row>
    <row r="2527" spans="1:2">
      <c r="A2527" t="s">
        <v>4528</v>
      </c>
      <c r="B2527" t="s">
        <v>4529</v>
      </c>
    </row>
    <row r="2528" spans="1:2">
      <c r="A2528" t="s">
        <v>4488</v>
      </c>
      <c r="B2528" t="s">
        <v>4487</v>
      </c>
    </row>
    <row r="2529" spans="1:2">
      <c r="A2529" t="s">
        <v>4466</v>
      </c>
      <c r="B2529" t="s">
        <v>4465</v>
      </c>
    </row>
    <row r="2530" spans="1:2">
      <c r="A2530" t="s">
        <v>4259</v>
      </c>
      <c r="B2530" t="s">
        <v>4258</v>
      </c>
    </row>
    <row r="2531" spans="1:2">
      <c r="A2531" t="s">
        <v>4015</v>
      </c>
      <c r="B2531" t="s">
        <v>4014</v>
      </c>
    </row>
    <row r="2532" spans="1:2">
      <c r="A2532" t="s">
        <v>3956</v>
      </c>
      <c r="B2532" t="s">
        <v>3955</v>
      </c>
    </row>
    <row r="2533" spans="1:2">
      <c r="A2533" t="s">
        <v>3886</v>
      </c>
      <c r="B2533" t="s">
        <v>3887</v>
      </c>
    </row>
    <row r="2534" spans="1:2">
      <c r="A2534" t="s">
        <v>3491</v>
      </c>
      <c r="B2534" t="s">
        <v>3490</v>
      </c>
    </row>
    <row r="2535" spans="1:2">
      <c r="A2535" t="s">
        <v>3489</v>
      </c>
      <c r="B2535" t="s">
        <v>3488</v>
      </c>
    </row>
    <row r="2536" spans="1:2">
      <c r="A2536" t="s">
        <v>3339</v>
      </c>
      <c r="B2536" t="s">
        <v>3338</v>
      </c>
    </row>
    <row r="2537" spans="1:2">
      <c r="A2537" t="s">
        <v>3298</v>
      </c>
      <c r="B2537" t="s">
        <v>3299</v>
      </c>
    </row>
    <row r="2538" spans="1:2">
      <c r="A2538" t="s">
        <v>2861</v>
      </c>
      <c r="B2538" t="s">
        <v>2860</v>
      </c>
    </row>
    <row r="2539" spans="1:2">
      <c r="A2539" t="s">
        <v>2740</v>
      </c>
      <c r="B2539" t="s">
        <v>2739</v>
      </c>
    </row>
    <row r="2540" spans="1:2">
      <c r="A2540" t="s">
        <v>2738</v>
      </c>
      <c r="B2540" t="s">
        <v>2737</v>
      </c>
    </row>
    <row r="2541" spans="1:2">
      <c r="A2541" t="s">
        <v>2692</v>
      </c>
      <c r="B2541" t="s">
        <v>2691</v>
      </c>
    </row>
    <row r="2542" spans="1:2">
      <c r="A2542" t="s">
        <v>2540</v>
      </c>
      <c r="B2542" t="s">
        <v>2539</v>
      </c>
    </row>
    <row r="2543" spans="1:2">
      <c r="A2543" t="s">
        <v>2516</v>
      </c>
      <c r="B2543" t="s">
        <v>2517</v>
      </c>
    </row>
    <row r="2544" spans="1:2">
      <c r="A2544" t="s">
        <v>2459</v>
      </c>
      <c r="B2544" t="s">
        <v>2460</v>
      </c>
    </row>
    <row r="2545" spans="1:2">
      <c r="A2545" t="s">
        <v>2428</v>
      </c>
      <c r="B2545" t="s">
        <v>2429</v>
      </c>
    </row>
    <row r="2546" spans="1:2">
      <c r="A2546" t="s">
        <v>2034</v>
      </c>
      <c r="B2546" t="s">
        <v>2033</v>
      </c>
    </row>
    <row r="2547" spans="1:2">
      <c r="A2547" t="s">
        <v>1934</v>
      </c>
      <c r="B2547" t="s">
        <v>1935</v>
      </c>
    </row>
    <row r="2548" spans="1:2">
      <c r="A2548" t="s">
        <v>1824</v>
      </c>
      <c r="B2548" t="s">
        <v>1823</v>
      </c>
    </row>
    <row r="2549" spans="1:2">
      <c r="A2549" t="s">
        <v>1760</v>
      </c>
      <c r="B2549" t="s">
        <v>1761</v>
      </c>
    </row>
    <row r="2550" spans="1:2">
      <c r="A2550" t="s">
        <v>1499</v>
      </c>
      <c r="B2550" t="s">
        <v>1498</v>
      </c>
    </row>
    <row r="2551" spans="1:2">
      <c r="A2551" t="s">
        <v>1483</v>
      </c>
      <c r="B2551" t="s">
        <v>1482</v>
      </c>
    </row>
    <row r="2552" spans="1:2">
      <c r="A2552" t="s">
        <v>1257</v>
      </c>
      <c r="B2552" t="s">
        <v>1256</v>
      </c>
    </row>
    <row r="2553" spans="1:2">
      <c r="A2553" t="s">
        <v>925</v>
      </c>
      <c r="B2553" t="s">
        <v>926</v>
      </c>
    </row>
    <row r="2554" spans="1:2">
      <c r="A2554" t="s">
        <v>715</v>
      </c>
      <c r="B2554" t="s">
        <v>714</v>
      </c>
    </row>
    <row r="2555" spans="1:2">
      <c r="A2555" t="s">
        <v>681</v>
      </c>
      <c r="B2555" t="s">
        <v>680</v>
      </c>
    </row>
    <row r="2556" spans="1:2">
      <c r="A2556" t="s">
        <v>434</v>
      </c>
      <c r="B2556" t="s">
        <v>433</v>
      </c>
    </row>
    <row r="2557" spans="1:2">
      <c r="A2557" t="s">
        <v>432</v>
      </c>
      <c r="B2557" t="s">
        <v>431</v>
      </c>
    </row>
    <row r="2558" spans="1:2">
      <c r="A2558" t="s">
        <v>7047</v>
      </c>
      <c r="B2558" t="s">
        <v>7048</v>
      </c>
    </row>
    <row r="2559" spans="1:2">
      <c r="A2559" t="s">
        <v>5431</v>
      </c>
      <c r="B2559" t="s">
        <v>5430</v>
      </c>
    </row>
    <row r="2560" spans="1:2">
      <c r="A2560" t="s">
        <v>4925</v>
      </c>
      <c r="B2560" t="s">
        <v>4926</v>
      </c>
    </row>
    <row r="2561" spans="1:2">
      <c r="A2561" t="s">
        <v>3437</v>
      </c>
      <c r="B2561" t="s">
        <v>3436</v>
      </c>
    </row>
    <row r="2562" spans="1:2">
      <c r="A2562" t="s">
        <v>2433</v>
      </c>
      <c r="B2562" t="s">
        <v>2432</v>
      </c>
    </row>
    <row r="2563" spans="1:2">
      <c r="A2563" t="s">
        <v>1469</v>
      </c>
      <c r="B2563" t="s">
        <v>1468</v>
      </c>
    </row>
    <row r="2564" spans="1:2">
      <c r="A2564" t="s">
        <v>1107</v>
      </c>
      <c r="B2564" t="s">
        <v>1106</v>
      </c>
    </row>
    <row r="2565" spans="1:2">
      <c r="A2565" t="s">
        <v>623</v>
      </c>
      <c r="B2565" t="s">
        <v>622</v>
      </c>
    </row>
    <row r="2566" spans="1:2">
      <c r="A2566" t="s">
        <v>5387</v>
      </c>
      <c r="B2566" t="s">
        <v>5386</v>
      </c>
    </row>
    <row r="2567" spans="1:2">
      <c r="A2567" t="s">
        <v>2252</v>
      </c>
      <c r="B2567" t="s">
        <v>2253</v>
      </c>
    </row>
    <row r="2568" spans="1:2">
      <c r="A2568" t="s">
        <v>6032</v>
      </c>
      <c r="B2568" t="s">
        <v>6031</v>
      </c>
    </row>
    <row r="2569" spans="1:2">
      <c r="A2569" t="s">
        <v>5934</v>
      </c>
      <c r="B2569" t="s">
        <v>5933</v>
      </c>
    </row>
    <row r="2570" spans="1:2">
      <c r="A2570" t="s">
        <v>5801</v>
      </c>
      <c r="B2570" t="s">
        <v>5800</v>
      </c>
    </row>
    <row r="2571" spans="1:2">
      <c r="A2571" t="s">
        <v>5683</v>
      </c>
      <c r="B2571" t="s">
        <v>5684</v>
      </c>
    </row>
    <row r="2572" spans="1:2">
      <c r="A2572" t="s">
        <v>5624</v>
      </c>
      <c r="B2572" t="s">
        <v>5625</v>
      </c>
    </row>
    <row r="2573" spans="1:2">
      <c r="A2573" t="s">
        <v>4693</v>
      </c>
      <c r="B2573" t="s">
        <v>4692</v>
      </c>
    </row>
    <row r="2574" spans="1:2">
      <c r="A2574" t="s">
        <v>3811</v>
      </c>
      <c r="B2574" t="s">
        <v>3812</v>
      </c>
    </row>
    <row r="2575" spans="1:2">
      <c r="A2575" t="s">
        <v>3789</v>
      </c>
      <c r="B2575" t="s">
        <v>3788</v>
      </c>
    </row>
    <row r="2576" spans="1:2">
      <c r="A2576" t="s">
        <v>3649</v>
      </c>
      <c r="B2576" t="s">
        <v>3648</v>
      </c>
    </row>
    <row r="2577" spans="1:2">
      <c r="A2577" t="s">
        <v>2769</v>
      </c>
      <c r="B2577" t="s">
        <v>2768</v>
      </c>
    </row>
    <row r="2578" spans="1:2">
      <c r="A2578" t="s">
        <v>2346</v>
      </c>
      <c r="B2578" t="s">
        <v>2347</v>
      </c>
    </row>
    <row r="2579" spans="1:2">
      <c r="A2579" t="s">
        <v>2276</v>
      </c>
      <c r="B2579" t="s">
        <v>2275</v>
      </c>
    </row>
    <row r="2580" spans="1:2">
      <c r="A2580" t="s">
        <v>2169</v>
      </c>
      <c r="B2580" t="s">
        <v>2168</v>
      </c>
    </row>
    <row r="2581" spans="1:2">
      <c r="A2581" t="s">
        <v>2163</v>
      </c>
      <c r="B2581" t="s">
        <v>2162</v>
      </c>
    </row>
    <row r="2582" spans="1:2">
      <c r="A2582" t="s">
        <v>1920</v>
      </c>
      <c r="B2582" t="s">
        <v>1919</v>
      </c>
    </row>
    <row r="2583" spans="1:2">
      <c r="A2583" t="s">
        <v>1384</v>
      </c>
      <c r="B2583" t="s">
        <v>1385</v>
      </c>
    </row>
    <row r="2584" spans="1:2">
      <c r="A2584" t="s">
        <v>678</v>
      </c>
      <c r="B2584" t="s">
        <v>679</v>
      </c>
    </row>
    <row r="2585" spans="1:2">
      <c r="A2585" t="s">
        <v>645</v>
      </c>
      <c r="B2585" t="s">
        <v>644</v>
      </c>
    </row>
    <row r="2586" spans="1:2">
      <c r="A2586" t="s">
        <v>7179</v>
      </c>
      <c r="B2586" t="s">
        <v>7178</v>
      </c>
    </row>
    <row r="2587" spans="1:2">
      <c r="A2587" t="s">
        <v>6876</v>
      </c>
      <c r="B2587" t="s">
        <v>6875</v>
      </c>
    </row>
    <row r="2588" spans="1:2">
      <c r="A2588" t="s">
        <v>6164</v>
      </c>
      <c r="B2588" t="s">
        <v>6165</v>
      </c>
    </row>
    <row r="2589" spans="1:2">
      <c r="A2589" t="s">
        <v>5813</v>
      </c>
      <c r="B2589" t="s">
        <v>5812</v>
      </c>
    </row>
    <row r="2590" spans="1:2">
      <c r="A2590" t="s">
        <v>5266</v>
      </c>
      <c r="B2590" t="s">
        <v>5267</v>
      </c>
    </row>
    <row r="2591" spans="1:2">
      <c r="A2591" t="s">
        <v>5178</v>
      </c>
      <c r="B2591" t="s">
        <v>5179</v>
      </c>
    </row>
    <row r="2592" spans="1:2">
      <c r="A2592" t="s">
        <v>4082</v>
      </c>
      <c r="B2592" t="s">
        <v>4081</v>
      </c>
    </row>
    <row r="2593" spans="1:2">
      <c r="A2593" t="s">
        <v>3417</v>
      </c>
      <c r="B2593" t="s">
        <v>3416</v>
      </c>
    </row>
    <row r="2594" spans="1:2">
      <c r="A2594" t="s">
        <v>3233</v>
      </c>
      <c r="B2594" t="s">
        <v>3232</v>
      </c>
    </row>
    <row r="2595" spans="1:2">
      <c r="A2595" t="s">
        <v>3151</v>
      </c>
      <c r="B2595" t="s">
        <v>3150</v>
      </c>
    </row>
    <row r="2596" spans="1:2">
      <c r="A2596" t="s">
        <v>2889</v>
      </c>
      <c r="B2596" t="s">
        <v>2888</v>
      </c>
    </row>
    <row r="2597" spans="1:2">
      <c r="A2597" t="s">
        <v>2388</v>
      </c>
      <c r="B2597" t="s">
        <v>2389</v>
      </c>
    </row>
    <row r="2598" spans="1:2">
      <c r="A2598" t="s">
        <v>2210</v>
      </c>
      <c r="B2598" t="s">
        <v>2211</v>
      </c>
    </row>
    <row r="2599" spans="1:2">
      <c r="A2599" t="s">
        <v>2083</v>
      </c>
      <c r="B2599" t="s">
        <v>2082</v>
      </c>
    </row>
    <row r="2600" spans="1:2">
      <c r="A2600" t="s">
        <v>1817</v>
      </c>
      <c r="B2600" t="s">
        <v>1816</v>
      </c>
    </row>
    <row r="2601" spans="1:2">
      <c r="A2601" t="s">
        <v>1801</v>
      </c>
      <c r="B2601" t="s">
        <v>1800</v>
      </c>
    </row>
    <row r="2602" spans="1:2">
      <c r="A2602" t="s">
        <v>1748</v>
      </c>
      <c r="B2602" t="s">
        <v>1747</v>
      </c>
    </row>
    <row r="2603" spans="1:2">
      <c r="A2603" t="s">
        <v>1706</v>
      </c>
      <c r="B2603" t="s">
        <v>1707</v>
      </c>
    </row>
    <row r="2604" spans="1:2">
      <c r="A2604" t="s">
        <v>1670</v>
      </c>
      <c r="B2604" t="s">
        <v>1669</v>
      </c>
    </row>
    <row r="2605" spans="1:2">
      <c r="A2605" t="s">
        <v>1584</v>
      </c>
      <c r="B2605" t="s">
        <v>1583</v>
      </c>
    </row>
    <row r="2606" spans="1:2">
      <c r="A2606" t="s">
        <v>1485</v>
      </c>
      <c r="B2606" t="s">
        <v>1484</v>
      </c>
    </row>
    <row r="2607" spans="1:2">
      <c r="A2607" t="s">
        <v>1248</v>
      </c>
      <c r="B2607" t="s">
        <v>1247</v>
      </c>
    </row>
    <row r="2608" spans="1:2">
      <c r="A2608" t="s">
        <v>1205</v>
      </c>
      <c r="B2608" t="s">
        <v>1206</v>
      </c>
    </row>
    <row r="2609" spans="1:2">
      <c r="A2609" t="s">
        <v>1160</v>
      </c>
      <c r="B2609" t="s">
        <v>1159</v>
      </c>
    </row>
    <row r="2610" spans="1:2">
      <c r="A2610" t="s">
        <v>1149</v>
      </c>
      <c r="B2610" t="s">
        <v>1148</v>
      </c>
    </row>
    <row r="2611" spans="1:2">
      <c r="A2611" t="s">
        <v>1147</v>
      </c>
      <c r="B2611" t="s">
        <v>1146</v>
      </c>
    </row>
    <row r="2612" spans="1:2">
      <c r="A2612" t="s">
        <v>1024</v>
      </c>
      <c r="B2612" t="s">
        <v>1023</v>
      </c>
    </row>
    <row r="2613" spans="1:2">
      <c r="A2613" t="s">
        <v>971</v>
      </c>
      <c r="B2613" t="s">
        <v>972</v>
      </c>
    </row>
    <row r="2614" spans="1:2">
      <c r="A2614" t="s">
        <v>933</v>
      </c>
      <c r="B2614" t="s">
        <v>932</v>
      </c>
    </row>
    <row r="2615" spans="1:2">
      <c r="A2615" t="s">
        <v>910</v>
      </c>
      <c r="B2615" t="s">
        <v>909</v>
      </c>
    </row>
    <row r="2616" spans="1:2">
      <c r="A2616" t="s">
        <v>619</v>
      </c>
      <c r="B2616" t="s">
        <v>618</v>
      </c>
    </row>
    <row r="2617" spans="1:2">
      <c r="A2617" t="s">
        <v>317</v>
      </c>
      <c r="B2617" t="s">
        <v>316</v>
      </c>
    </row>
    <row r="2618" spans="1:2">
      <c r="A2618" t="s">
        <v>303</v>
      </c>
      <c r="B2618" t="s">
        <v>304</v>
      </c>
    </row>
    <row r="2619" spans="1:2">
      <c r="A2619" t="s">
        <v>208</v>
      </c>
      <c r="B2619" t="s">
        <v>209</v>
      </c>
    </row>
    <row r="2620" spans="1:2">
      <c r="A2620" t="s">
        <v>7269</v>
      </c>
      <c r="B2620" t="s">
        <v>7270</v>
      </c>
    </row>
    <row r="2621" spans="1:2">
      <c r="A2621" t="s">
        <v>6886</v>
      </c>
      <c r="B2621" t="s">
        <v>6885</v>
      </c>
    </row>
    <row r="2622" spans="1:2">
      <c r="A2622" t="s">
        <v>6882</v>
      </c>
      <c r="B2622" t="s">
        <v>6881</v>
      </c>
    </row>
    <row r="2623" spans="1:2">
      <c r="A2623" t="s">
        <v>6621</v>
      </c>
      <c r="B2623" t="s">
        <v>6620</v>
      </c>
    </row>
    <row r="2624" spans="1:2">
      <c r="A2624" t="s">
        <v>6460</v>
      </c>
      <c r="B2624" t="s">
        <v>6461</v>
      </c>
    </row>
    <row r="2625" spans="1:2">
      <c r="A2625" t="s">
        <v>6373</v>
      </c>
      <c r="B2625" t="s">
        <v>6372</v>
      </c>
    </row>
    <row r="2626" spans="1:2">
      <c r="A2626" t="s">
        <v>6194</v>
      </c>
      <c r="B2626" t="s">
        <v>6193</v>
      </c>
    </row>
    <row r="2627" spans="1:2">
      <c r="A2627" t="s">
        <v>6074</v>
      </c>
      <c r="B2627" t="s">
        <v>6073</v>
      </c>
    </row>
    <row r="2628" spans="1:2">
      <c r="A2628" t="s">
        <v>5908</v>
      </c>
      <c r="B2628" t="s">
        <v>5907</v>
      </c>
    </row>
    <row r="2629" spans="1:2">
      <c r="A2629" t="s">
        <v>5735</v>
      </c>
      <c r="B2629" t="s">
        <v>5736</v>
      </c>
    </row>
    <row r="2630" spans="1:2">
      <c r="A2630" t="s">
        <v>5732</v>
      </c>
      <c r="B2630" t="s">
        <v>5733</v>
      </c>
    </row>
    <row r="2631" spans="1:2">
      <c r="A2631" t="s">
        <v>5371</v>
      </c>
      <c r="B2631" t="s">
        <v>5370</v>
      </c>
    </row>
    <row r="2632" spans="1:2">
      <c r="A2632" t="s">
        <v>5137</v>
      </c>
      <c r="B2632" t="s">
        <v>5136</v>
      </c>
    </row>
    <row r="2633" spans="1:2">
      <c r="A2633" t="s">
        <v>5051</v>
      </c>
      <c r="B2633" t="s">
        <v>5050</v>
      </c>
    </row>
    <row r="2634" spans="1:2">
      <c r="A2634" t="s">
        <v>5004</v>
      </c>
      <c r="B2634" t="s">
        <v>5003</v>
      </c>
    </row>
    <row r="2635" spans="1:2">
      <c r="A2635" t="s">
        <v>4795</v>
      </c>
      <c r="B2635" t="s">
        <v>4796</v>
      </c>
    </row>
    <row r="2636" spans="1:2">
      <c r="A2636" t="s">
        <v>4787</v>
      </c>
      <c r="B2636" t="s">
        <v>4786</v>
      </c>
    </row>
    <row r="2637" spans="1:2">
      <c r="A2637" t="s">
        <v>4662</v>
      </c>
      <c r="B2637" t="s">
        <v>4661</v>
      </c>
    </row>
    <row r="2638" spans="1:2">
      <c r="A2638" t="s">
        <v>4639</v>
      </c>
      <c r="B2638" t="s">
        <v>4640</v>
      </c>
    </row>
    <row r="2639" spans="1:2">
      <c r="A2639" t="s">
        <v>4380</v>
      </c>
      <c r="B2639" t="s">
        <v>4379</v>
      </c>
    </row>
    <row r="2640" spans="1:2">
      <c r="A2640" t="s">
        <v>4295</v>
      </c>
      <c r="B2640" t="s">
        <v>4294</v>
      </c>
    </row>
    <row r="2641" spans="1:2">
      <c r="A2641" t="s">
        <v>4154</v>
      </c>
      <c r="B2641" t="s">
        <v>4155</v>
      </c>
    </row>
    <row r="2642" spans="1:2">
      <c r="A2642" t="s">
        <v>3754</v>
      </c>
      <c r="B2642" t="s">
        <v>3753</v>
      </c>
    </row>
    <row r="2643" spans="1:2">
      <c r="A2643" t="s">
        <v>3712</v>
      </c>
      <c r="B2643" t="s">
        <v>3711</v>
      </c>
    </row>
    <row r="2644" spans="1:2">
      <c r="A2644" t="s">
        <v>2898</v>
      </c>
      <c r="B2644" t="s">
        <v>2897</v>
      </c>
    </row>
    <row r="2645" spans="1:2">
      <c r="A2645" t="s">
        <v>2641</v>
      </c>
      <c r="B2645" t="s">
        <v>2640</v>
      </c>
    </row>
    <row r="2646" spans="1:2">
      <c r="A2646" t="s">
        <v>2311</v>
      </c>
      <c r="B2646" t="s">
        <v>2310</v>
      </c>
    </row>
    <row r="2647" spans="1:2">
      <c r="A2647" t="s">
        <v>2246</v>
      </c>
      <c r="B2647" t="s">
        <v>2245</v>
      </c>
    </row>
    <row r="2648" spans="1:2">
      <c r="A2648" t="s">
        <v>2122</v>
      </c>
      <c r="B2648" t="s">
        <v>2123</v>
      </c>
    </row>
    <row r="2649" spans="1:2">
      <c r="A2649" t="s">
        <v>2120</v>
      </c>
      <c r="B2649" t="s">
        <v>2119</v>
      </c>
    </row>
    <row r="2650" spans="1:2">
      <c r="A2650" t="s">
        <v>1903</v>
      </c>
      <c r="B2650" t="s">
        <v>1902</v>
      </c>
    </row>
    <row r="2651" spans="1:2">
      <c r="A2651" t="s">
        <v>1896</v>
      </c>
      <c r="B2651" t="s">
        <v>1895</v>
      </c>
    </row>
    <row r="2652" spans="1:2">
      <c r="A2652" t="s">
        <v>1610</v>
      </c>
      <c r="B2652" t="s">
        <v>1609</v>
      </c>
    </row>
    <row r="2653" spans="1:2">
      <c r="A2653" t="s">
        <v>1222</v>
      </c>
      <c r="B2653" t="s">
        <v>1221</v>
      </c>
    </row>
    <row r="2654" spans="1:2">
      <c r="A2654" t="s">
        <v>1101</v>
      </c>
      <c r="B2654" t="s">
        <v>1102</v>
      </c>
    </row>
    <row r="2655" spans="1:2">
      <c r="A2655" t="s">
        <v>980</v>
      </c>
      <c r="B2655" t="s">
        <v>981</v>
      </c>
    </row>
    <row r="2656" spans="1:2">
      <c r="A2656" t="s">
        <v>890</v>
      </c>
      <c r="B2656" t="s">
        <v>889</v>
      </c>
    </row>
    <row r="2657" spans="1:2">
      <c r="A2657" t="s">
        <v>803</v>
      </c>
      <c r="B2657" t="s">
        <v>802</v>
      </c>
    </row>
    <row r="2658" spans="1:2">
      <c r="A2658" t="s">
        <v>762</v>
      </c>
      <c r="B2658" t="s">
        <v>761</v>
      </c>
    </row>
    <row r="2659" spans="1:2">
      <c r="A2659" t="s">
        <v>666</v>
      </c>
      <c r="B2659" t="s">
        <v>665</v>
      </c>
    </row>
    <row r="2660" spans="1:2">
      <c r="A2660" t="s">
        <v>545</v>
      </c>
      <c r="B2660" t="s">
        <v>544</v>
      </c>
    </row>
    <row r="2661" spans="1:2">
      <c r="A2661" t="s">
        <v>512</v>
      </c>
      <c r="B2661" t="s">
        <v>513</v>
      </c>
    </row>
    <row r="2662" spans="1:2">
      <c r="A2662" t="s">
        <v>4317</v>
      </c>
      <c r="B2662" t="s">
        <v>4318</v>
      </c>
    </row>
    <row r="2663" spans="1:2">
      <c r="A2663" t="s">
        <v>1458</v>
      </c>
      <c r="B2663" t="s">
        <v>1457</v>
      </c>
    </row>
    <row r="2664" spans="1:2">
      <c r="A2664" t="s">
        <v>6952</v>
      </c>
      <c r="B2664" t="s">
        <v>6951</v>
      </c>
    </row>
    <row r="2665" spans="1:2">
      <c r="A2665" t="s">
        <v>6029</v>
      </c>
      <c r="B2665" t="s">
        <v>6030</v>
      </c>
    </row>
    <row r="2666" spans="1:2">
      <c r="A2666" t="s">
        <v>6014</v>
      </c>
      <c r="B2666" t="s">
        <v>6015</v>
      </c>
    </row>
    <row r="2667" spans="1:2">
      <c r="A2667" t="s">
        <v>5959</v>
      </c>
      <c r="B2667" t="s">
        <v>5958</v>
      </c>
    </row>
    <row r="2668" spans="1:2">
      <c r="A2668" t="s">
        <v>4846</v>
      </c>
      <c r="B2668" t="s">
        <v>4845</v>
      </c>
    </row>
    <row r="2669" spans="1:2">
      <c r="A2669" t="s">
        <v>4781</v>
      </c>
      <c r="B2669" t="s">
        <v>4782</v>
      </c>
    </row>
    <row r="2670" spans="1:2">
      <c r="A2670" t="s">
        <v>4416</v>
      </c>
      <c r="B2670" t="s">
        <v>4417</v>
      </c>
    </row>
    <row r="2671" spans="1:2">
      <c r="A2671" t="s">
        <v>4191</v>
      </c>
      <c r="B2671" t="s">
        <v>4190</v>
      </c>
    </row>
    <row r="2672" spans="1:2">
      <c r="A2672" t="s">
        <v>3994</v>
      </c>
      <c r="B2672" t="s">
        <v>3993</v>
      </c>
    </row>
    <row r="2673" spans="1:2">
      <c r="A2673" t="s">
        <v>3329</v>
      </c>
      <c r="B2673" t="s">
        <v>3330</v>
      </c>
    </row>
    <row r="2674" spans="1:2">
      <c r="A2674" t="s">
        <v>3183</v>
      </c>
      <c r="B2674" t="s">
        <v>3184</v>
      </c>
    </row>
    <row r="2675" spans="1:2">
      <c r="A2675" t="s">
        <v>3117</v>
      </c>
      <c r="B2675" t="s">
        <v>3118</v>
      </c>
    </row>
    <row r="2676" spans="1:2">
      <c r="A2676" t="s">
        <v>2004</v>
      </c>
      <c r="B2676" t="s">
        <v>2003</v>
      </c>
    </row>
    <row r="2677" spans="1:2">
      <c r="A2677" t="s">
        <v>1980</v>
      </c>
      <c r="B2677" t="s">
        <v>1981</v>
      </c>
    </row>
    <row r="2678" spans="1:2">
      <c r="A2678" t="s">
        <v>4548</v>
      </c>
      <c r="B2678" t="s">
        <v>4549</v>
      </c>
    </row>
    <row r="2679" spans="1:2">
      <c r="A2679" t="s">
        <v>6286</v>
      </c>
      <c r="B2679" t="s">
        <v>6285</v>
      </c>
    </row>
    <row r="2680" spans="1:2">
      <c r="A2680" t="s">
        <v>6196</v>
      </c>
      <c r="B2680" t="s">
        <v>6195</v>
      </c>
    </row>
    <row r="2681" spans="1:2">
      <c r="A2681" t="s">
        <v>4505</v>
      </c>
      <c r="B2681" t="s">
        <v>4504</v>
      </c>
    </row>
    <row r="2682" spans="1:2">
      <c r="A2682" t="s">
        <v>1855</v>
      </c>
      <c r="B2682" t="s">
        <v>1854</v>
      </c>
    </row>
    <row r="2683" spans="1:2">
      <c r="A2683" t="s">
        <v>914</v>
      </c>
      <c r="B2683" t="s">
        <v>915</v>
      </c>
    </row>
    <row r="2684" spans="1:2">
      <c r="A2684" t="s">
        <v>6303</v>
      </c>
      <c r="B2684" t="s">
        <v>6302</v>
      </c>
    </row>
    <row r="2685" spans="1:2">
      <c r="A2685" t="s">
        <v>5318</v>
      </c>
      <c r="B2685" t="s">
        <v>5317</v>
      </c>
    </row>
    <row r="2686" spans="1:2">
      <c r="A2686" t="s">
        <v>5184</v>
      </c>
      <c r="B2686" t="s">
        <v>5183</v>
      </c>
    </row>
    <row r="2687" spans="1:2">
      <c r="A2687" t="s">
        <v>4671</v>
      </c>
      <c r="B2687" t="s">
        <v>4670</v>
      </c>
    </row>
    <row r="2688" spans="1:2">
      <c r="A2688" t="s">
        <v>4464</v>
      </c>
      <c r="B2688" t="s">
        <v>4463</v>
      </c>
    </row>
    <row r="2689" spans="1:2">
      <c r="A2689" t="s">
        <v>3479</v>
      </c>
      <c r="B2689" t="s">
        <v>3478</v>
      </c>
    </row>
    <row r="2690" spans="1:2">
      <c r="A2690" t="s">
        <v>3318</v>
      </c>
      <c r="B2690" t="s">
        <v>3317</v>
      </c>
    </row>
    <row r="2691" spans="1:2">
      <c r="A2691" t="s">
        <v>3001</v>
      </c>
      <c r="B2691" t="s">
        <v>3000</v>
      </c>
    </row>
    <row r="2692" spans="1:2">
      <c r="A2692" t="s">
        <v>1987</v>
      </c>
      <c r="B2692" t="s">
        <v>1986</v>
      </c>
    </row>
    <row r="2693" spans="1:2">
      <c r="A2693" t="s">
        <v>1177</v>
      </c>
      <c r="B2693" t="s">
        <v>1176</v>
      </c>
    </row>
    <row r="2694" spans="1:2">
      <c r="A2694" t="s">
        <v>824</v>
      </c>
      <c r="B2694" t="s">
        <v>823</v>
      </c>
    </row>
    <row r="2695" spans="1:2">
      <c r="A2695" t="s">
        <v>6081</v>
      </c>
      <c r="B2695" t="s">
        <v>6080</v>
      </c>
    </row>
    <row r="2696" spans="1:2">
      <c r="A2696" t="s">
        <v>5938</v>
      </c>
      <c r="B2696" t="s">
        <v>5939</v>
      </c>
    </row>
    <row r="2697" spans="1:2">
      <c r="A2697" t="s">
        <v>5447</v>
      </c>
      <c r="B2697" t="s">
        <v>5446</v>
      </c>
    </row>
    <row r="2698" spans="1:2">
      <c r="A2698" t="s">
        <v>4080</v>
      </c>
      <c r="B2698" t="s">
        <v>4079</v>
      </c>
    </row>
    <row r="2699" spans="1:2">
      <c r="A2699" t="s">
        <v>3635</v>
      </c>
      <c r="B2699" t="s">
        <v>3636</v>
      </c>
    </row>
    <row r="2700" spans="1:2">
      <c r="A2700" t="s">
        <v>6435</v>
      </c>
      <c r="B2700" t="s">
        <v>6434</v>
      </c>
    </row>
    <row r="2701" spans="1:2">
      <c r="A2701" t="s">
        <v>4230</v>
      </c>
      <c r="B2701" t="s">
        <v>4231</v>
      </c>
    </row>
    <row r="2702" spans="1:2">
      <c r="A2702" t="s">
        <v>3443</v>
      </c>
      <c r="B2702" t="s">
        <v>3444</v>
      </c>
    </row>
    <row r="2703" spans="1:2">
      <c r="A2703" t="s">
        <v>1477</v>
      </c>
      <c r="B2703" t="s">
        <v>1476</v>
      </c>
    </row>
    <row r="2704" spans="1:2">
      <c r="A2704" t="s">
        <v>214</v>
      </c>
      <c r="B2704" t="s">
        <v>215</v>
      </c>
    </row>
    <row r="2705" spans="1:2">
      <c r="A2705" t="s">
        <v>7320</v>
      </c>
      <c r="B2705" t="s">
        <v>7321</v>
      </c>
    </row>
    <row r="2706" spans="1:2">
      <c r="A2706" t="s">
        <v>6204</v>
      </c>
      <c r="B2706" t="s">
        <v>6203</v>
      </c>
    </row>
    <row r="2707" spans="1:2">
      <c r="A2707" t="s">
        <v>5803</v>
      </c>
      <c r="B2707" t="s">
        <v>5804</v>
      </c>
    </row>
    <row r="2708" spans="1:2">
      <c r="A2708" t="s">
        <v>5606</v>
      </c>
      <c r="B2708" t="s">
        <v>5607</v>
      </c>
    </row>
    <row r="2709" spans="1:2">
      <c r="A2709" t="s">
        <v>5241</v>
      </c>
      <c r="B2709" t="s">
        <v>5242</v>
      </c>
    </row>
    <row r="2710" spans="1:2">
      <c r="A2710" t="s">
        <v>5132</v>
      </c>
      <c r="B2710" t="s">
        <v>5133</v>
      </c>
    </row>
    <row r="2711" spans="1:2">
      <c r="A2711" t="s">
        <v>2107</v>
      </c>
      <c r="B2711" t="s">
        <v>2108</v>
      </c>
    </row>
    <row r="2712" spans="1:2">
      <c r="A2712" t="s">
        <v>1786</v>
      </c>
      <c r="B2712" t="s">
        <v>1787</v>
      </c>
    </row>
    <row r="2713" spans="1:2">
      <c r="A2713" t="s">
        <v>1698</v>
      </c>
      <c r="B2713" t="s">
        <v>1699</v>
      </c>
    </row>
    <row r="2714" spans="1:2">
      <c r="A2714" t="s">
        <v>1570</v>
      </c>
      <c r="B2714" t="s">
        <v>1569</v>
      </c>
    </row>
    <row r="2715" spans="1:2">
      <c r="A2715" t="s">
        <v>568</v>
      </c>
      <c r="B2715" t="s">
        <v>569</v>
      </c>
    </row>
    <row r="2716" spans="1:2">
      <c r="A2716" t="s">
        <v>6980</v>
      </c>
      <c r="B2716" t="s">
        <v>6979</v>
      </c>
    </row>
    <row r="2717" spans="1:2">
      <c r="A2717" t="s">
        <v>4063</v>
      </c>
      <c r="B2717" t="s">
        <v>4062</v>
      </c>
    </row>
    <row r="2718" spans="1:2">
      <c r="A2718" t="s">
        <v>1875</v>
      </c>
      <c r="B2718" t="s">
        <v>1874</v>
      </c>
    </row>
    <row r="2719" spans="1:2">
      <c r="A2719" t="s">
        <v>923</v>
      </c>
      <c r="B2719" t="s">
        <v>922</v>
      </c>
    </row>
    <row r="2720" spans="1:2">
      <c r="A2720" t="s">
        <v>4874</v>
      </c>
      <c r="B2720" t="s">
        <v>4875</v>
      </c>
    </row>
    <row r="2721" spans="1:2">
      <c r="A2721" t="s">
        <v>7372</v>
      </c>
      <c r="B2721" t="s">
        <v>7371</v>
      </c>
    </row>
    <row r="2722" spans="1:2">
      <c r="A2722" t="s">
        <v>6242</v>
      </c>
      <c r="B2722" t="s">
        <v>6241</v>
      </c>
    </row>
    <row r="2723" spans="1:2">
      <c r="A2723" t="s">
        <v>6150</v>
      </c>
      <c r="B2723" t="s">
        <v>6149</v>
      </c>
    </row>
    <row r="2724" spans="1:2">
      <c r="A2724" t="s">
        <v>7065</v>
      </c>
      <c r="B2724" t="s">
        <v>7064</v>
      </c>
    </row>
    <row r="2725" spans="1:2">
      <c r="A2725" t="s">
        <v>6141</v>
      </c>
      <c r="B2725" t="s">
        <v>6140</v>
      </c>
    </row>
    <row r="2726" spans="1:2">
      <c r="A2726" t="s">
        <v>5660</v>
      </c>
      <c r="B2726" t="s">
        <v>5659</v>
      </c>
    </row>
    <row r="2727" spans="1:2">
      <c r="A2727" t="s">
        <v>5382</v>
      </c>
      <c r="B2727" t="s">
        <v>5381</v>
      </c>
    </row>
    <row r="2728" spans="1:2">
      <c r="A2728" t="s">
        <v>4507</v>
      </c>
      <c r="B2728" t="s">
        <v>4506</v>
      </c>
    </row>
    <row r="2729" spans="1:2">
      <c r="A2729" t="s">
        <v>3466</v>
      </c>
      <c r="B2729" t="s">
        <v>3467</v>
      </c>
    </row>
    <row r="2730" spans="1:2">
      <c r="A2730" t="s">
        <v>3115</v>
      </c>
      <c r="B2730" t="s">
        <v>3114</v>
      </c>
    </row>
    <row r="2731" spans="1:2">
      <c r="A2731" t="s">
        <v>2931</v>
      </c>
      <c r="B2731" t="s">
        <v>2932</v>
      </c>
    </row>
    <row r="2732" spans="1:2">
      <c r="A2732" t="s">
        <v>2732</v>
      </c>
      <c r="B2732" t="s">
        <v>2731</v>
      </c>
    </row>
    <row r="2733" spans="1:2">
      <c r="A2733" t="s">
        <v>2643</v>
      </c>
      <c r="B2733" t="s">
        <v>2644</v>
      </c>
    </row>
    <row r="2734" spans="1:2">
      <c r="A2734" t="s">
        <v>1898</v>
      </c>
      <c r="B2734" t="s">
        <v>1897</v>
      </c>
    </row>
    <row r="2735" spans="1:2">
      <c r="A2735" t="s">
        <v>655</v>
      </c>
      <c r="B2735" t="s">
        <v>654</v>
      </c>
    </row>
    <row r="2736" spans="1:2">
      <c r="A2736" t="s">
        <v>599</v>
      </c>
      <c r="B2736" t="s">
        <v>598</v>
      </c>
    </row>
    <row r="2737" spans="1:2">
      <c r="A2737" t="s">
        <v>553</v>
      </c>
      <c r="B2737" t="s">
        <v>552</v>
      </c>
    </row>
    <row r="2738" spans="1:2">
      <c r="A2738" t="s">
        <v>7251</v>
      </c>
      <c r="B2738" t="s">
        <v>7252</v>
      </c>
    </row>
    <row r="2739" spans="1:2">
      <c r="A2739" t="s">
        <v>7211</v>
      </c>
      <c r="B2739" t="s">
        <v>7212</v>
      </c>
    </row>
    <row r="2740" spans="1:2">
      <c r="A2740" t="s">
        <v>6853</v>
      </c>
      <c r="B2740" t="s">
        <v>6854</v>
      </c>
    </row>
    <row r="2741" spans="1:2">
      <c r="A2741" t="s">
        <v>6789</v>
      </c>
      <c r="B2741" t="s">
        <v>6788</v>
      </c>
    </row>
    <row r="2742" spans="1:2">
      <c r="A2742" t="s">
        <v>6493</v>
      </c>
      <c r="B2742" t="s">
        <v>6494</v>
      </c>
    </row>
    <row r="2743" spans="1:2">
      <c r="A2743" t="s">
        <v>5403</v>
      </c>
      <c r="B2743" t="s">
        <v>5402</v>
      </c>
    </row>
    <row r="2744" spans="1:2">
      <c r="A2744" t="s">
        <v>5311</v>
      </c>
      <c r="B2744" t="s">
        <v>5312</v>
      </c>
    </row>
    <row r="2745" spans="1:2">
      <c r="A2745" t="s">
        <v>5175</v>
      </c>
      <c r="B2745" t="s">
        <v>5176</v>
      </c>
    </row>
    <row r="2746" spans="1:2">
      <c r="A2746" t="s">
        <v>4902</v>
      </c>
      <c r="B2746" t="s">
        <v>4901</v>
      </c>
    </row>
    <row r="2747" spans="1:2">
      <c r="A2747" t="s">
        <v>4444</v>
      </c>
      <c r="B2747" t="s">
        <v>4445</v>
      </c>
    </row>
    <row r="2748" spans="1:2">
      <c r="A2748" t="s">
        <v>4180</v>
      </c>
      <c r="B2748" t="s">
        <v>4181</v>
      </c>
    </row>
    <row r="2749" spans="1:2">
      <c r="A2749" t="s">
        <v>4100</v>
      </c>
      <c r="B2749" t="s">
        <v>4101</v>
      </c>
    </row>
    <row r="2750" spans="1:2">
      <c r="A2750" t="s">
        <v>3323</v>
      </c>
      <c r="B2750" t="s">
        <v>3324</v>
      </c>
    </row>
    <row r="2751" spans="1:2">
      <c r="A2751" t="s">
        <v>3285</v>
      </c>
      <c r="B2751" t="s">
        <v>3284</v>
      </c>
    </row>
    <row r="2752" spans="1:2">
      <c r="A2752" t="s">
        <v>2807</v>
      </c>
      <c r="B2752" t="s">
        <v>2808</v>
      </c>
    </row>
    <row r="2753" spans="1:2">
      <c r="A2753" t="s">
        <v>2571</v>
      </c>
      <c r="B2753" t="s">
        <v>2570</v>
      </c>
    </row>
    <row r="2754" spans="1:2">
      <c r="A2754" t="s">
        <v>2473</v>
      </c>
      <c r="B2754" t="s">
        <v>2472</v>
      </c>
    </row>
    <row r="2755" spans="1:2">
      <c r="A2755" t="s">
        <v>2073</v>
      </c>
      <c r="B2755" t="s">
        <v>2074</v>
      </c>
    </row>
    <row r="2756" spans="1:2">
      <c r="A2756" t="s">
        <v>1667</v>
      </c>
      <c r="B2756" t="s">
        <v>1668</v>
      </c>
    </row>
    <row r="2757" spans="1:2">
      <c r="A2757" t="s">
        <v>1560</v>
      </c>
      <c r="B2757" t="s">
        <v>1562</v>
      </c>
    </row>
    <row r="2758" spans="1:2">
      <c r="A2758" t="s">
        <v>610</v>
      </c>
      <c r="B2758" t="s">
        <v>609</v>
      </c>
    </row>
    <row r="2759" spans="1:2">
      <c r="A2759" t="s">
        <v>477</v>
      </c>
      <c r="B2759" t="s">
        <v>478</v>
      </c>
    </row>
    <row r="2760" spans="1:2">
      <c r="A2760" t="s">
        <v>7386</v>
      </c>
      <c r="B2760" t="s">
        <v>7385</v>
      </c>
    </row>
    <row r="2761" spans="1:2">
      <c r="A2761" t="s">
        <v>7164</v>
      </c>
      <c r="B2761" t="s">
        <v>7163</v>
      </c>
    </row>
    <row r="2762" spans="1:2">
      <c r="A2762" t="s">
        <v>6310</v>
      </c>
      <c r="B2762" t="s">
        <v>6309</v>
      </c>
    </row>
    <row r="2763" spans="1:2">
      <c r="A2763" t="s">
        <v>6264</v>
      </c>
      <c r="B2763" t="s">
        <v>6263</v>
      </c>
    </row>
    <row r="2764" spans="1:2">
      <c r="A2764" t="s">
        <v>4952</v>
      </c>
      <c r="B2764" t="s">
        <v>4953</v>
      </c>
    </row>
    <row r="2765" spans="1:2">
      <c r="A2765" t="s">
        <v>2178</v>
      </c>
      <c r="B2765" t="s">
        <v>2177</v>
      </c>
    </row>
    <row r="2766" spans="1:2">
      <c r="A2766" t="s">
        <v>778</v>
      </c>
      <c r="B2766" t="s">
        <v>779</v>
      </c>
    </row>
    <row r="2767" spans="1:2">
      <c r="A2767" t="s">
        <v>473</v>
      </c>
      <c r="B2767" t="s">
        <v>472</v>
      </c>
    </row>
    <row r="2768" spans="1:2">
      <c r="A2768" t="s">
        <v>390</v>
      </c>
      <c r="B2768" t="s">
        <v>389</v>
      </c>
    </row>
    <row r="2769" spans="1:2">
      <c r="A2769" t="s">
        <v>234</v>
      </c>
      <c r="B2769" t="s">
        <v>235</v>
      </c>
    </row>
    <row r="2770" spans="1:2">
      <c r="A2770" t="s">
        <v>5591</v>
      </c>
      <c r="B2770" t="s">
        <v>5592</v>
      </c>
    </row>
    <row r="2771" spans="1:2">
      <c r="A2771" t="s">
        <v>3354</v>
      </c>
      <c r="B2771" t="s">
        <v>3355</v>
      </c>
    </row>
    <row r="2772" spans="1:2">
      <c r="A2772" t="s">
        <v>7010</v>
      </c>
      <c r="B2772" t="s">
        <v>7011</v>
      </c>
    </row>
    <row r="2773" spans="1:2">
      <c r="A2773" t="s">
        <v>7006</v>
      </c>
      <c r="B2773" t="s">
        <v>7005</v>
      </c>
    </row>
    <row r="2774" spans="1:2">
      <c r="A2774" t="s">
        <v>6891</v>
      </c>
      <c r="B2774" t="s">
        <v>6890</v>
      </c>
    </row>
    <row r="2775" spans="1:2">
      <c r="A2775" t="s">
        <v>6785</v>
      </c>
      <c r="B2775" t="s">
        <v>6784</v>
      </c>
    </row>
    <row r="2776" spans="1:2">
      <c r="A2776" t="s">
        <v>6585</v>
      </c>
      <c r="B2776" t="s">
        <v>6586</v>
      </c>
    </row>
    <row r="2777" spans="1:2">
      <c r="A2777" t="s">
        <v>6312</v>
      </c>
      <c r="B2777" t="s">
        <v>6311</v>
      </c>
    </row>
    <row r="2778" spans="1:2">
      <c r="A2778" t="s">
        <v>6283</v>
      </c>
      <c r="B2778" t="s">
        <v>6284</v>
      </c>
    </row>
    <row r="2779" spans="1:2">
      <c r="A2779" t="s">
        <v>6115</v>
      </c>
      <c r="B2779" t="s">
        <v>6114</v>
      </c>
    </row>
    <row r="2780" spans="1:2">
      <c r="A2780" t="s">
        <v>5966</v>
      </c>
      <c r="B2780" t="s">
        <v>5965</v>
      </c>
    </row>
    <row r="2781" spans="1:2">
      <c r="A2781" t="s">
        <v>5695</v>
      </c>
      <c r="B2781" t="s">
        <v>5694</v>
      </c>
    </row>
    <row r="2782" spans="1:2">
      <c r="A2782" t="s">
        <v>5585</v>
      </c>
      <c r="B2782" t="s">
        <v>5586</v>
      </c>
    </row>
    <row r="2783" spans="1:2">
      <c r="A2783" t="s">
        <v>5478</v>
      </c>
      <c r="B2783" t="s">
        <v>5479</v>
      </c>
    </row>
    <row r="2784" spans="1:2">
      <c r="A2784" t="s">
        <v>5298</v>
      </c>
      <c r="B2784" t="s">
        <v>5297</v>
      </c>
    </row>
    <row r="2785" spans="1:2">
      <c r="A2785" t="s">
        <v>5032</v>
      </c>
      <c r="B2785" t="s">
        <v>5031</v>
      </c>
    </row>
    <row r="2786" spans="1:2">
      <c r="A2786" t="s">
        <v>4971</v>
      </c>
      <c r="B2786" t="s">
        <v>4972</v>
      </c>
    </row>
    <row r="2787" spans="1:2">
      <c r="A2787" t="s">
        <v>4955</v>
      </c>
      <c r="B2787" t="s">
        <v>4956</v>
      </c>
    </row>
    <row r="2788" spans="1:2">
      <c r="A2788" t="s">
        <v>4888</v>
      </c>
      <c r="B2788" t="s">
        <v>4889</v>
      </c>
    </row>
    <row r="2789" spans="1:2">
      <c r="A2789" t="s">
        <v>4702</v>
      </c>
      <c r="B2789" t="s">
        <v>4701</v>
      </c>
    </row>
    <row r="2790" spans="1:2">
      <c r="A2790" t="s">
        <v>4588</v>
      </c>
      <c r="B2790" t="s">
        <v>4589</v>
      </c>
    </row>
    <row r="2791" spans="1:2">
      <c r="A2791" t="s">
        <v>4330</v>
      </c>
      <c r="B2791" t="s">
        <v>4331</v>
      </c>
    </row>
    <row r="2792" spans="1:2">
      <c r="A2792" t="s">
        <v>4096</v>
      </c>
      <c r="B2792" t="s">
        <v>4095</v>
      </c>
    </row>
    <row r="2793" spans="1:2">
      <c r="A2793" t="s">
        <v>4069</v>
      </c>
      <c r="B2793" t="s">
        <v>4070</v>
      </c>
    </row>
    <row r="2794" spans="1:2">
      <c r="A2794" t="s">
        <v>3965</v>
      </c>
      <c r="B2794" t="s">
        <v>3964</v>
      </c>
    </row>
    <row r="2795" spans="1:2">
      <c r="A2795" t="s">
        <v>3861</v>
      </c>
      <c r="B2795" t="s">
        <v>3860</v>
      </c>
    </row>
    <row r="2796" spans="1:2">
      <c r="A2796" t="s">
        <v>2830</v>
      </c>
      <c r="B2796" t="s">
        <v>2829</v>
      </c>
    </row>
    <row r="2797" spans="1:2">
      <c r="A2797" t="s">
        <v>2368</v>
      </c>
      <c r="B2797" t="s">
        <v>2367</v>
      </c>
    </row>
    <row r="2798" spans="1:2">
      <c r="A2798" t="s">
        <v>2112</v>
      </c>
      <c r="B2798" t="s">
        <v>2111</v>
      </c>
    </row>
    <row r="2799" spans="1:2">
      <c r="A2799" t="s">
        <v>2010</v>
      </c>
      <c r="B2799" t="s">
        <v>2009</v>
      </c>
    </row>
    <row r="2800" spans="1:2">
      <c r="A2800" t="s">
        <v>1995</v>
      </c>
      <c r="B2800" t="s">
        <v>1996</v>
      </c>
    </row>
    <row r="2801" spans="1:2">
      <c r="A2801" t="s">
        <v>1918</v>
      </c>
      <c r="B2801" t="s">
        <v>1917</v>
      </c>
    </row>
    <row r="2802" spans="1:2">
      <c r="A2802" t="s">
        <v>1842</v>
      </c>
      <c r="B2802" t="s">
        <v>1841</v>
      </c>
    </row>
    <row r="2803" spans="1:2">
      <c r="A2803" t="s">
        <v>1793</v>
      </c>
      <c r="B2803" t="s">
        <v>1792</v>
      </c>
    </row>
    <row r="2804" spans="1:2">
      <c r="A2804" t="s">
        <v>1136</v>
      </c>
      <c r="B2804" t="s">
        <v>1135</v>
      </c>
    </row>
    <row r="2805" spans="1:2">
      <c r="A2805" t="s">
        <v>974</v>
      </c>
      <c r="B2805" t="s">
        <v>973</v>
      </c>
    </row>
    <row r="2806" spans="1:2">
      <c r="A2806" t="s">
        <v>381</v>
      </c>
      <c r="B2806" t="s">
        <v>382</v>
      </c>
    </row>
    <row r="2807" spans="1:2">
      <c r="A2807" t="s">
        <v>7351</v>
      </c>
      <c r="B2807" t="s">
        <v>7352</v>
      </c>
    </row>
    <row r="2808" spans="1:2">
      <c r="A2808" t="s">
        <v>7349</v>
      </c>
      <c r="B2808" t="s">
        <v>7348</v>
      </c>
    </row>
    <row r="2809" spans="1:2">
      <c r="A2809" t="s">
        <v>7346</v>
      </c>
      <c r="B2809" t="s">
        <v>7347</v>
      </c>
    </row>
    <row r="2810" spans="1:2">
      <c r="A2810" t="s">
        <v>7264</v>
      </c>
      <c r="B2810" t="s">
        <v>7263</v>
      </c>
    </row>
    <row r="2811" spans="1:2">
      <c r="A2811" t="s">
        <v>7256</v>
      </c>
      <c r="B2811" t="s">
        <v>7257</v>
      </c>
    </row>
    <row r="2812" spans="1:2">
      <c r="A2812" t="s">
        <v>7221</v>
      </c>
      <c r="B2812" t="s">
        <v>7220</v>
      </c>
    </row>
    <row r="2813" spans="1:2">
      <c r="A2813" t="s">
        <v>7161</v>
      </c>
      <c r="B2813" t="s">
        <v>7162</v>
      </c>
    </row>
    <row r="2814" spans="1:2">
      <c r="A2814" t="s">
        <v>6868</v>
      </c>
      <c r="B2814" t="s">
        <v>6867</v>
      </c>
    </row>
    <row r="2815" spans="1:2">
      <c r="A2815" t="s">
        <v>6848</v>
      </c>
      <c r="B2815" t="s">
        <v>6847</v>
      </c>
    </row>
    <row r="2816" spans="1:2">
      <c r="A2816" t="s">
        <v>6814</v>
      </c>
      <c r="B2816" t="s">
        <v>6813</v>
      </c>
    </row>
    <row r="2817" spans="1:2">
      <c r="A2817" t="s">
        <v>6454</v>
      </c>
      <c r="B2817" t="s">
        <v>6455</v>
      </c>
    </row>
    <row r="2818" spans="1:2">
      <c r="A2818" t="s">
        <v>6352</v>
      </c>
      <c r="B2818" t="s">
        <v>6353</v>
      </c>
    </row>
    <row r="2819" spans="1:2">
      <c r="A2819" t="s">
        <v>6314</v>
      </c>
      <c r="B2819" t="s">
        <v>6313</v>
      </c>
    </row>
    <row r="2820" spans="1:2">
      <c r="A2820" t="s">
        <v>6200</v>
      </c>
      <c r="B2820" t="s">
        <v>6199</v>
      </c>
    </row>
    <row r="2821" spans="1:2">
      <c r="A2821" t="s">
        <v>6156</v>
      </c>
      <c r="B2821" t="s">
        <v>6157</v>
      </c>
    </row>
    <row r="2822" spans="1:2">
      <c r="A2822" t="s">
        <v>6066</v>
      </c>
      <c r="B2822" t="s">
        <v>6065</v>
      </c>
    </row>
    <row r="2823" spans="1:2">
      <c r="A2823" t="s">
        <v>6051</v>
      </c>
      <c r="B2823" t="s">
        <v>6050</v>
      </c>
    </row>
    <row r="2824" spans="1:2">
      <c r="A2824" t="s">
        <v>6022</v>
      </c>
      <c r="B2824" t="s">
        <v>6023</v>
      </c>
    </row>
    <row r="2825" spans="1:2">
      <c r="A2825" t="s">
        <v>5993</v>
      </c>
      <c r="B2825" t="s">
        <v>5992</v>
      </c>
    </row>
    <row r="2826" spans="1:2">
      <c r="A2826" t="s">
        <v>5757</v>
      </c>
      <c r="B2826" t="s">
        <v>5756</v>
      </c>
    </row>
    <row r="2827" spans="1:2">
      <c r="A2827" t="s">
        <v>5627</v>
      </c>
      <c r="B2827" t="s">
        <v>5626</v>
      </c>
    </row>
    <row r="2828" spans="1:2">
      <c r="A2828" t="s">
        <v>5528</v>
      </c>
      <c r="B2828" t="s">
        <v>5529</v>
      </c>
    </row>
    <row r="2829" spans="1:2">
      <c r="A2829" t="s">
        <v>5095</v>
      </c>
      <c r="B2829" t="s">
        <v>5094</v>
      </c>
    </row>
    <row r="2830" spans="1:2">
      <c r="A2830" t="s">
        <v>5304</v>
      </c>
      <c r="B2830" t="s">
        <v>5305</v>
      </c>
    </row>
    <row r="2831" spans="1:2">
      <c r="A2831" t="s">
        <v>5229</v>
      </c>
      <c r="B2831" t="s">
        <v>5228</v>
      </c>
    </row>
    <row r="2832" spans="1:2">
      <c r="A2832" t="s">
        <v>5172</v>
      </c>
      <c r="B2832" t="s">
        <v>5173</v>
      </c>
    </row>
    <row r="2833" spans="1:2">
      <c r="A2833" t="s">
        <v>5156</v>
      </c>
      <c r="B2833" t="s">
        <v>5155</v>
      </c>
    </row>
    <row r="2834" spans="1:2">
      <c r="A2834" t="s">
        <v>5097</v>
      </c>
      <c r="B2834" t="s">
        <v>5098</v>
      </c>
    </row>
    <row r="2835" spans="1:2">
      <c r="A2835" t="s">
        <v>5089</v>
      </c>
      <c r="B2835" t="s">
        <v>5090</v>
      </c>
    </row>
    <row r="2836" spans="1:2">
      <c r="A2836" t="s">
        <v>4949</v>
      </c>
      <c r="B2836" t="s">
        <v>4950</v>
      </c>
    </row>
    <row r="2837" spans="1:2">
      <c r="A2837" t="s">
        <v>4935</v>
      </c>
      <c r="B2837" t="s">
        <v>4936</v>
      </c>
    </row>
    <row r="2838" spans="1:2">
      <c r="A2838" t="s">
        <v>4917</v>
      </c>
      <c r="B2838" t="s">
        <v>4918</v>
      </c>
    </row>
    <row r="2839" spans="1:2">
      <c r="A2839" t="s">
        <v>4723</v>
      </c>
      <c r="B2839" t="s">
        <v>4722</v>
      </c>
    </row>
    <row r="2840" spans="1:2">
      <c r="A2840" t="s">
        <v>4593</v>
      </c>
      <c r="B2840" t="s">
        <v>4592</v>
      </c>
    </row>
    <row r="2841" spans="1:2">
      <c r="A2841" t="s">
        <v>4110</v>
      </c>
      <c r="B2841" t="s">
        <v>4109</v>
      </c>
    </row>
    <row r="2842" spans="1:2">
      <c r="A2842" t="s">
        <v>4067</v>
      </c>
      <c r="B2842" t="s">
        <v>4066</v>
      </c>
    </row>
    <row r="2843" spans="1:2">
      <c r="A2843" t="s">
        <v>3921</v>
      </c>
      <c r="B2843" t="s">
        <v>3922</v>
      </c>
    </row>
    <row r="2844" spans="1:2">
      <c r="A2844" t="s">
        <v>3767</v>
      </c>
      <c r="B2844" t="s">
        <v>3768</v>
      </c>
    </row>
    <row r="2845" spans="1:2">
      <c r="A2845" t="s">
        <v>3731</v>
      </c>
      <c r="B2845" t="s">
        <v>3730</v>
      </c>
    </row>
    <row r="2846" spans="1:2">
      <c r="A2846" t="s">
        <v>3527</v>
      </c>
      <c r="B2846" t="s">
        <v>3528</v>
      </c>
    </row>
    <row r="2847" spans="1:2">
      <c r="A2847" t="s">
        <v>3424</v>
      </c>
      <c r="B2847" t="s">
        <v>3423</v>
      </c>
    </row>
    <row r="2848" spans="1:2">
      <c r="A2848" t="s">
        <v>3421</v>
      </c>
      <c r="B2848" t="s">
        <v>3422</v>
      </c>
    </row>
    <row r="2849" spans="1:2">
      <c r="A2849" t="s">
        <v>3334</v>
      </c>
      <c r="B2849" t="s">
        <v>3335</v>
      </c>
    </row>
    <row r="2850" spans="1:2">
      <c r="A2850" t="s">
        <v>3138</v>
      </c>
      <c r="B2850" t="s">
        <v>3137</v>
      </c>
    </row>
    <row r="2851" spans="1:2">
      <c r="A2851" t="s">
        <v>3134</v>
      </c>
      <c r="B2851" t="s">
        <v>3133</v>
      </c>
    </row>
    <row r="2852" spans="1:2">
      <c r="A2852" t="s">
        <v>3095</v>
      </c>
      <c r="B2852" t="s">
        <v>3094</v>
      </c>
    </row>
    <row r="2853" spans="1:2">
      <c r="A2853" t="s">
        <v>3092</v>
      </c>
      <c r="B2853" t="s">
        <v>3093</v>
      </c>
    </row>
    <row r="2854" spans="1:2">
      <c r="A2854" t="s">
        <v>3089</v>
      </c>
      <c r="B2854" t="s">
        <v>3090</v>
      </c>
    </row>
    <row r="2855" spans="1:2">
      <c r="A2855" t="s">
        <v>3003</v>
      </c>
      <c r="B2855" t="s">
        <v>3004</v>
      </c>
    </row>
    <row r="2856" spans="1:2">
      <c r="A2856" t="s">
        <v>2951</v>
      </c>
      <c r="B2856" t="s">
        <v>2952</v>
      </c>
    </row>
    <row r="2857" spans="1:2">
      <c r="A2857" t="s">
        <v>2942</v>
      </c>
      <c r="B2857" t="s">
        <v>2941</v>
      </c>
    </row>
    <row r="2858" spans="1:2">
      <c r="A2858" t="s">
        <v>2939</v>
      </c>
      <c r="B2858" t="s">
        <v>2940</v>
      </c>
    </row>
    <row r="2859" spans="1:2">
      <c r="A2859" t="s">
        <v>2821</v>
      </c>
      <c r="B2859" t="s">
        <v>2822</v>
      </c>
    </row>
    <row r="2860" spans="1:2">
      <c r="A2860" t="s">
        <v>2521</v>
      </c>
      <c r="B2860" t="s">
        <v>2522</v>
      </c>
    </row>
    <row r="2861" spans="1:2">
      <c r="A2861" t="s">
        <v>2452</v>
      </c>
      <c r="B2861" t="s">
        <v>2453</v>
      </c>
    </row>
    <row r="2862" spans="1:2">
      <c r="A2862" t="s">
        <v>2349</v>
      </c>
      <c r="B2862" t="s">
        <v>2350</v>
      </c>
    </row>
    <row r="2863" spans="1:2">
      <c r="A2863" t="s">
        <v>2273</v>
      </c>
      <c r="B2863" t="s">
        <v>2274</v>
      </c>
    </row>
    <row r="2864" spans="1:2">
      <c r="A2864" t="s">
        <v>2137</v>
      </c>
      <c r="B2864" t="s">
        <v>2138</v>
      </c>
    </row>
    <row r="2865" spans="1:2">
      <c r="A2865" t="s">
        <v>2025</v>
      </c>
      <c r="B2865" t="s">
        <v>2026</v>
      </c>
    </row>
    <row r="2866" spans="1:2">
      <c r="A2866" t="s">
        <v>1925</v>
      </c>
      <c r="B2866" t="s">
        <v>1924</v>
      </c>
    </row>
    <row r="2867" spans="1:2">
      <c r="A2867" t="s">
        <v>1907</v>
      </c>
      <c r="B2867" t="s">
        <v>1906</v>
      </c>
    </row>
    <row r="2868" spans="1:2">
      <c r="A2868" t="s">
        <v>1905</v>
      </c>
      <c r="B2868" t="s">
        <v>1904</v>
      </c>
    </row>
    <row r="2869" spans="1:2">
      <c r="A2869" t="s">
        <v>1869</v>
      </c>
      <c r="B2869" t="s">
        <v>1868</v>
      </c>
    </row>
    <row r="2870" spans="1:2">
      <c r="A2870" t="s">
        <v>1859</v>
      </c>
      <c r="B2870" t="s">
        <v>1858</v>
      </c>
    </row>
    <row r="2871" spans="1:2">
      <c r="A2871" t="s">
        <v>1711</v>
      </c>
      <c r="B2871" t="s">
        <v>1710</v>
      </c>
    </row>
    <row r="2872" spans="1:2">
      <c r="A2872" t="s">
        <v>1533</v>
      </c>
      <c r="B2872" t="s">
        <v>1532</v>
      </c>
    </row>
    <row r="2873" spans="1:2">
      <c r="A2873" t="s">
        <v>1505</v>
      </c>
      <c r="B2873" t="s">
        <v>1506</v>
      </c>
    </row>
    <row r="2874" spans="1:2">
      <c r="A2874" t="s">
        <v>1473</v>
      </c>
      <c r="B2874" t="s">
        <v>1472</v>
      </c>
    </row>
    <row r="2875" spans="1:2">
      <c r="A2875" t="s">
        <v>1098</v>
      </c>
      <c r="B2875" t="s">
        <v>1099</v>
      </c>
    </row>
    <row r="2876" spans="1:2">
      <c r="A2876" t="s">
        <v>1049</v>
      </c>
      <c r="B2876" t="s">
        <v>1050</v>
      </c>
    </row>
    <row r="2877" spans="1:2">
      <c r="A2877" t="s">
        <v>1010</v>
      </c>
      <c r="B2877" t="s">
        <v>1011</v>
      </c>
    </row>
    <row r="2878" spans="1:2">
      <c r="A2878" t="s">
        <v>844</v>
      </c>
      <c r="B2878" t="s">
        <v>845</v>
      </c>
    </row>
    <row r="2879" spans="1:2">
      <c r="A2879" t="s">
        <v>822</v>
      </c>
      <c r="B2879" t="s">
        <v>821</v>
      </c>
    </row>
    <row r="2880" spans="1:2">
      <c r="A2880" t="s">
        <v>768</v>
      </c>
      <c r="B2880" t="s">
        <v>767</v>
      </c>
    </row>
    <row r="2881" spans="1:2">
      <c r="A2881" t="s">
        <v>617</v>
      </c>
      <c r="B2881" t="s">
        <v>616</v>
      </c>
    </row>
    <row r="2882" spans="1:2">
      <c r="A2882" t="s">
        <v>601</v>
      </c>
      <c r="B2882" t="s">
        <v>600</v>
      </c>
    </row>
    <row r="2883" spans="1:2">
      <c r="A2883" t="s">
        <v>456</v>
      </c>
      <c r="B2883" t="s">
        <v>455</v>
      </c>
    </row>
    <row r="2884" spans="1:2">
      <c r="A2884" t="s">
        <v>454</v>
      </c>
      <c r="B2884" t="s">
        <v>453</v>
      </c>
    </row>
    <row r="2885" spans="1:2">
      <c r="A2885" t="s">
        <v>293</v>
      </c>
      <c r="B2885" t="s">
        <v>294</v>
      </c>
    </row>
    <row r="2886" spans="1:2">
      <c r="A2886" t="s">
        <v>289</v>
      </c>
      <c r="B2886" t="s">
        <v>288</v>
      </c>
    </row>
    <row r="2887" spans="1:2">
      <c r="A2887" t="s">
        <v>276</v>
      </c>
      <c r="B2887" t="s">
        <v>277</v>
      </c>
    </row>
    <row r="2888" spans="1:2">
      <c r="A2888" t="s">
        <v>219</v>
      </c>
      <c r="B2888" t="s">
        <v>220</v>
      </c>
    </row>
    <row r="2889" spans="1:2">
      <c r="A2889" t="s">
        <v>7439</v>
      </c>
      <c r="B2889" t="s">
        <v>7442</v>
      </c>
    </row>
    <row r="2890" spans="1:2">
      <c r="A2890" t="s">
        <v>4556</v>
      </c>
      <c r="B2890" t="s">
        <v>4555</v>
      </c>
    </row>
    <row r="2891" spans="1:2">
      <c r="A2891" t="s">
        <v>4551</v>
      </c>
      <c r="B2891" t="s">
        <v>4550</v>
      </c>
    </row>
    <row r="2892" spans="1:2">
      <c r="A2892" t="s">
        <v>4543</v>
      </c>
      <c r="B2892" t="s">
        <v>4544</v>
      </c>
    </row>
    <row r="2893" spans="1:2">
      <c r="A2893" t="s">
        <v>6152</v>
      </c>
      <c r="B2893" t="s">
        <v>6151</v>
      </c>
    </row>
    <row r="2894" spans="1:2">
      <c r="A2894" t="s">
        <v>4486</v>
      </c>
      <c r="B2894" t="s">
        <v>4485</v>
      </c>
    </row>
    <row r="2895" spans="1:2">
      <c r="A2895" t="s">
        <v>3140</v>
      </c>
      <c r="B2895" t="s">
        <v>3139</v>
      </c>
    </row>
    <row r="2896" spans="1:2">
      <c r="A2896" t="s">
        <v>4553</v>
      </c>
      <c r="B2896" t="s">
        <v>4554</v>
      </c>
    </row>
    <row r="2897" spans="1:2">
      <c r="A2897" t="s">
        <v>5811</v>
      </c>
      <c r="B2897" t="s">
        <v>5810</v>
      </c>
    </row>
    <row r="2898" spans="1:2">
      <c r="A2898" t="s">
        <v>2687</v>
      </c>
      <c r="B2898" t="s">
        <v>2686</v>
      </c>
    </row>
    <row r="2899" spans="1:2">
      <c r="A2899" t="s">
        <v>6640</v>
      </c>
      <c r="B2899" t="s">
        <v>6639</v>
      </c>
    </row>
    <row r="2900" spans="1:2">
      <c r="A2900" t="s">
        <v>6181</v>
      </c>
      <c r="B2900" t="s">
        <v>6180</v>
      </c>
    </row>
    <row r="2901" spans="1:2">
      <c r="A2901" t="s">
        <v>5483</v>
      </c>
      <c r="B2901" t="s">
        <v>5482</v>
      </c>
    </row>
    <row r="2902" spans="1:2">
      <c r="A2902" t="s">
        <v>4511</v>
      </c>
      <c r="B2902" t="s">
        <v>4510</v>
      </c>
    </row>
    <row r="2903" spans="1:2">
      <c r="A2903" t="s">
        <v>7227</v>
      </c>
      <c r="B2903" t="s">
        <v>7226</v>
      </c>
    </row>
    <row r="2904" spans="1:2">
      <c r="A2904" t="s">
        <v>6783</v>
      </c>
      <c r="B2904" t="s">
        <v>6782</v>
      </c>
    </row>
    <row r="2905" spans="1:2">
      <c r="A2905" t="s">
        <v>6654</v>
      </c>
      <c r="B2905" t="s">
        <v>6655</v>
      </c>
    </row>
    <row r="2906" spans="1:2">
      <c r="A2906" t="s">
        <v>3155</v>
      </c>
      <c r="B2906" t="s">
        <v>3156</v>
      </c>
    </row>
    <row r="2907" spans="1:2">
      <c r="A2907" t="s">
        <v>1342</v>
      </c>
      <c r="B2907" t="s">
        <v>1341</v>
      </c>
    </row>
    <row r="2908" spans="1:2">
      <c r="A2908" t="s">
        <v>3359</v>
      </c>
      <c r="B2908" t="s">
        <v>3358</v>
      </c>
    </row>
    <row r="2909" spans="1:2">
      <c r="A2909" t="s">
        <v>3357</v>
      </c>
      <c r="B2909" t="s">
        <v>3356</v>
      </c>
    </row>
    <row r="2910" spans="1:2">
      <c r="A2910" t="s">
        <v>2090</v>
      </c>
      <c r="B2910" t="s">
        <v>2089</v>
      </c>
    </row>
    <row r="2911" spans="1:2">
      <c r="A2911" t="s">
        <v>1467</v>
      </c>
      <c r="B2911" t="s">
        <v>1466</v>
      </c>
    </row>
    <row r="2912" spans="1:2">
      <c r="A2912" t="s">
        <v>5679</v>
      </c>
      <c r="B2912" t="s">
        <v>5678</v>
      </c>
    </row>
    <row r="2913" spans="1:2">
      <c r="A2913" t="s">
        <v>5389</v>
      </c>
      <c r="B2913" t="s">
        <v>5388</v>
      </c>
    </row>
    <row r="2914" spans="1:2">
      <c r="A2914" t="s">
        <v>7357</v>
      </c>
      <c r="B2914" t="s">
        <v>7356</v>
      </c>
    </row>
    <row r="2915" spans="1:2">
      <c r="A2915" t="s">
        <v>7336</v>
      </c>
      <c r="B2915" t="s">
        <v>7335</v>
      </c>
    </row>
    <row r="2916" spans="1:2">
      <c r="A2916" t="s">
        <v>6985</v>
      </c>
      <c r="B2916" t="s">
        <v>6984</v>
      </c>
    </row>
    <row r="2917" spans="1:2">
      <c r="A2917" t="s">
        <v>6791</v>
      </c>
      <c r="B2917" t="s">
        <v>6790</v>
      </c>
    </row>
    <row r="2918" spans="1:2">
      <c r="A2918" t="s">
        <v>6770</v>
      </c>
      <c r="B2918" t="s">
        <v>6769</v>
      </c>
    </row>
    <row r="2919" spans="1:2">
      <c r="A2919" t="s">
        <v>6753</v>
      </c>
      <c r="B2919" t="s">
        <v>6752</v>
      </c>
    </row>
    <row r="2920" spans="1:2">
      <c r="A2920" t="s">
        <v>6468</v>
      </c>
      <c r="B2920" t="s">
        <v>6467</v>
      </c>
    </row>
    <row r="2921" spans="1:2">
      <c r="A2921" t="s">
        <v>6357</v>
      </c>
      <c r="B2921" t="s">
        <v>6358</v>
      </c>
    </row>
    <row r="2922" spans="1:2">
      <c r="A2922" t="s">
        <v>6320</v>
      </c>
      <c r="B2922" t="s">
        <v>6319</v>
      </c>
    </row>
    <row r="2923" spans="1:2">
      <c r="A2923" t="s">
        <v>6257</v>
      </c>
      <c r="B2923" t="s">
        <v>6256</v>
      </c>
    </row>
    <row r="2924" spans="1:2">
      <c r="A2924" t="s">
        <v>6135</v>
      </c>
      <c r="B2924" t="s">
        <v>6134</v>
      </c>
    </row>
    <row r="2925" spans="1:2">
      <c r="A2925" t="s">
        <v>6072</v>
      </c>
      <c r="B2925" t="s">
        <v>6071</v>
      </c>
    </row>
    <row r="2926" spans="1:2">
      <c r="A2926" t="s">
        <v>6049</v>
      </c>
      <c r="B2926" t="s">
        <v>6048</v>
      </c>
    </row>
    <row r="2927" spans="1:2">
      <c r="A2927" t="s">
        <v>6027</v>
      </c>
      <c r="B2927" t="s">
        <v>6026</v>
      </c>
    </row>
    <row r="2928" spans="1:2">
      <c r="A2928" t="s">
        <v>6025</v>
      </c>
      <c r="B2928" t="s">
        <v>6024</v>
      </c>
    </row>
    <row r="2929" spans="1:2">
      <c r="A2929" t="s">
        <v>5697</v>
      </c>
      <c r="B2929" t="s">
        <v>5696</v>
      </c>
    </row>
    <row r="2930" spans="1:2">
      <c r="A2930" t="s">
        <v>5658</v>
      </c>
      <c r="B2930" t="s">
        <v>5657</v>
      </c>
    </row>
    <row r="2931" spans="1:2">
      <c r="A2931" t="s">
        <v>5489</v>
      </c>
      <c r="B2931" t="s">
        <v>5490</v>
      </c>
    </row>
    <row r="2932" spans="1:2">
      <c r="A2932" t="s">
        <v>5429</v>
      </c>
      <c r="B2932" t="s">
        <v>5428</v>
      </c>
    </row>
    <row r="2933" spans="1:2">
      <c r="A2933" t="s">
        <v>5294</v>
      </c>
      <c r="B2933" t="s">
        <v>5293</v>
      </c>
    </row>
    <row r="2934" spans="1:2">
      <c r="A2934" t="s">
        <v>5288</v>
      </c>
      <c r="B2934" t="s">
        <v>5289</v>
      </c>
    </row>
    <row r="2935" spans="1:2">
      <c r="A2935" t="s">
        <v>4818</v>
      </c>
      <c r="B2935" t="s">
        <v>4817</v>
      </c>
    </row>
    <row r="2936" spans="1:2">
      <c r="A2936" t="s">
        <v>4774</v>
      </c>
      <c r="B2936" t="s">
        <v>4773</v>
      </c>
    </row>
    <row r="2937" spans="1:2">
      <c r="A2937" t="s">
        <v>4765</v>
      </c>
      <c r="B2937" t="s">
        <v>4766</v>
      </c>
    </row>
    <row r="2938" spans="1:2">
      <c r="A2938" t="s">
        <v>4586</v>
      </c>
      <c r="B2938" t="s">
        <v>4585</v>
      </c>
    </row>
    <row r="2939" spans="1:2">
      <c r="A2939" t="s">
        <v>4513</v>
      </c>
      <c r="B2939" t="s">
        <v>4512</v>
      </c>
    </row>
    <row r="2940" spans="1:2">
      <c r="A2940" t="s">
        <v>4052</v>
      </c>
      <c r="B2940" t="s">
        <v>4053</v>
      </c>
    </row>
    <row r="2941" spans="1:2">
      <c r="A2941" t="s">
        <v>3817</v>
      </c>
      <c r="B2941" t="s">
        <v>3816</v>
      </c>
    </row>
    <row r="2942" spans="1:2">
      <c r="A2942" t="s">
        <v>3577</v>
      </c>
      <c r="B2942" t="s">
        <v>3576</v>
      </c>
    </row>
    <row r="2943" spans="1:2">
      <c r="A2943" t="s">
        <v>3476</v>
      </c>
      <c r="B2943" t="s">
        <v>3477</v>
      </c>
    </row>
    <row r="2944" spans="1:2">
      <c r="A2944" t="s">
        <v>3261</v>
      </c>
      <c r="B2944" t="s">
        <v>3260</v>
      </c>
    </row>
    <row r="2945" spans="1:2">
      <c r="A2945" t="s">
        <v>3179</v>
      </c>
      <c r="B2945" t="s">
        <v>3178</v>
      </c>
    </row>
    <row r="2946" spans="1:2">
      <c r="A2946" t="s">
        <v>2983</v>
      </c>
      <c r="B2946" t="s">
        <v>2982</v>
      </c>
    </row>
    <row r="2947" spans="1:2">
      <c r="A2947" t="s">
        <v>2960</v>
      </c>
      <c r="B2947" t="s">
        <v>2959</v>
      </c>
    </row>
    <row r="2948" spans="1:2">
      <c r="A2948" t="s">
        <v>2954</v>
      </c>
      <c r="B2948" t="s">
        <v>2953</v>
      </c>
    </row>
    <row r="2949" spans="1:2">
      <c r="A2949" t="s">
        <v>2848</v>
      </c>
      <c r="B2949" t="s">
        <v>2849</v>
      </c>
    </row>
    <row r="2950" spans="1:2">
      <c r="A2950" t="s">
        <v>2846</v>
      </c>
      <c r="B2950" t="s">
        <v>2845</v>
      </c>
    </row>
    <row r="2951" spans="1:2">
      <c r="A2951" t="s">
        <v>2792</v>
      </c>
      <c r="B2951" t="s">
        <v>2791</v>
      </c>
    </row>
    <row r="2952" spans="1:2">
      <c r="A2952" t="s">
        <v>2757</v>
      </c>
      <c r="B2952" t="s">
        <v>2756</v>
      </c>
    </row>
    <row r="2953" spans="1:2">
      <c r="A2953" t="s">
        <v>2721</v>
      </c>
      <c r="B2953" t="s">
        <v>2720</v>
      </c>
    </row>
    <row r="2954" spans="1:2">
      <c r="A2954" t="s">
        <v>2526</v>
      </c>
      <c r="B2954" t="s">
        <v>2525</v>
      </c>
    </row>
    <row r="2955" spans="1:2">
      <c r="A2955" t="s">
        <v>2443</v>
      </c>
      <c r="B2955" t="s">
        <v>2444</v>
      </c>
    </row>
    <row r="2956" spans="1:2">
      <c r="A2956" t="s">
        <v>2441</v>
      </c>
      <c r="B2956" t="s">
        <v>2440</v>
      </c>
    </row>
    <row r="2957" spans="1:2">
      <c r="A2957" t="s">
        <v>2370</v>
      </c>
      <c r="B2957" t="s">
        <v>2369</v>
      </c>
    </row>
    <row r="2958" spans="1:2">
      <c r="A2958" t="s">
        <v>2149</v>
      </c>
      <c r="B2958" t="s">
        <v>2148</v>
      </c>
    </row>
    <row r="2959" spans="1:2">
      <c r="A2959" t="s">
        <v>1961</v>
      </c>
      <c r="B2959" t="s">
        <v>1960</v>
      </c>
    </row>
    <row r="2960" spans="1:2">
      <c r="A2960" t="s">
        <v>1947</v>
      </c>
      <c r="B2960" t="s">
        <v>1946</v>
      </c>
    </row>
    <row r="2961" spans="1:2">
      <c r="A2961" t="s">
        <v>1945</v>
      </c>
      <c r="B2961" t="s">
        <v>1944</v>
      </c>
    </row>
    <row r="2962" spans="1:2">
      <c r="A2962" t="s">
        <v>1922</v>
      </c>
      <c r="B2962" t="s">
        <v>1923</v>
      </c>
    </row>
    <row r="2963" spans="1:2">
      <c r="A2963" t="s">
        <v>1892</v>
      </c>
      <c r="B2963" t="s">
        <v>1891</v>
      </c>
    </row>
    <row r="2964" spans="1:2">
      <c r="A2964" t="s">
        <v>1857</v>
      </c>
      <c r="B2964" t="s">
        <v>1856</v>
      </c>
    </row>
    <row r="2965" spans="1:2">
      <c r="A2965" t="s">
        <v>1851</v>
      </c>
      <c r="B2965" t="s">
        <v>1850</v>
      </c>
    </row>
    <row r="2966" spans="1:2">
      <c r="A2966" t="s">
        <v>1546</v>
      </c>
      <c r="B2966" t="s">
        <v>1545</v>
      </c>
    </row>
    <row r="2967" spans="1:2">
      <c r="A2967" t="s">
        <v>1537</v>
      </c>
      <c r="B2967" t="s">
        <v>1536</v>
      </c>
    </row>
    <row r="2968" spans="1:2">
      <c r="A2968" t="s">
        <v>1535</v>
      </c>
      <c r="B2968" t="s">
        <v>1534</v>
      </c>
    </row>
    <row r="2969" spans="1:2">
      <c r="A2969" t="s">
        <v>1326</v>
      </c>
      <c r="B2969" t="s">
        <v>1327</v>
      </c>
    </row>
    <row r="2970" spans="1:2">
      <c r="A2970" t="s">
        <v>1164</v>
      </c>
      <c r="B2970" t="s">
        <v>1163</v>
      </c>
    </row>
    <row r="2971" spans="1:2">
      <c r="A2971" t="s">
        <v>1132</v>
      </c>
      <c r="B2971" t="s">
        <v>1131</v>
      </c>
    </row>
    <row r="2972" spans="1:2">
      <c r="A2972" t="s">
        <v>1073</v>
      </c>
      <c r="B2972" t="s">
        <v>1074</v>
      </c>
    </row>
    <row r="2973" spans="1:2">
      <c r="A2973" t="s">
        <v>1046</v>
      </c>
      <c r="B2973" t="s">
        <v>1047</v>
      </c>
    </row>
    <row r="2974" spans="1:2">
      <c r="A2974" t="s">
        <v>999</v>
      </c>
      <c r="B2974" t="s">
        <v>998</v>
      </c>
    </row>
    <row r="2975" spans="1:2">
      <c r="A2975" t="s">
        <v>993</v>
      </c>
      <c r="B2975" t="s">
        <v>992</v>
      </c>
    </row>
    <row r="2976" spans="1:2">
      <c r="A2976" t="s">
        <v>958</v>
      </c>
      <c r="B2976" t="s">
        <v>959</v>
      </c>
    </row>
    <row r="2977" spans="1:2">
      <c r="A2977" t="s">
        <v>836</v>
      </c>
      <c r="B2977" t="s">
        <v>837</v>
      </c>
    </row>
    <row r="2978" spans="1:2">
      <c r="A2978" t="s">
        <v>834</v>
      </c>
      <c r="B2978" t="s">
        <v>833</v>
      </c>
    </row>
    <row r="2979" spans="1:2">
      <c r="A2979" t="s">
        <v>713</v>
      </c>
      <c r="B2979" t="s">
        <v>712</v>
      </c>
    </row>
    <row r="2980" spans="1:2">
      <c r="A2980" t="s">
        <v>597</v>
      </c>
      <c r="B2980" t="s">
        <v>596</v>
      </c>
    </row>
    <row r="2981" spans="1:2">
      <c r="A2981" t="s">
        <v>420</v>
      </c>
      <c r="B2981" t="s">
        <v>419</v>
      </c>
    </row>
    <row r="2982" spans="1:2">
      <c r="A2982" t="s">
        <v>224</v>
      </c>
      <c r="B2982" t="s">
        <v>225</v>
      </c>
    </row>
    <row r="2983" spans="1:2">
      <c r="A2983" t="s">
        <v>7425</v>
      </c>
      <c r="B2983" t="s">
        <v>7424</v>
      </c>
    </row>
    <row r="2984" spans="1:2">
      <c r="A2984" t="s">
        <v>6543</v>
      </c>
      <c r="B2984" t="s">
        <v>6544</v>
      </c>
    </row>
    <row r="2985" spans="1:2">
      <c r="A2985" t="s">
        <v>6179</v>
      </c>
      <c r="B2985" t="s">
        <v>6178</v>
      </c>
    </row>
    <row r="2986" spans="1:2">
      <c r="A2986" t="s">
        <v>5893</v>
      </c>
      <c r="B2986" t="s">
        <v>5892</v>
      </c>
    </row>
    <row r="2987" spans="1:2">
      <c r="A2987" t="s">
        <v>5092</v>
      </c>
      <c r="B2987" t="s">
        <v>5093</v>
      </c>
    </row>
    <row r="2988" spans="1:2">
      <c r="A2988" t="s">
        <v>4759</v>
      </c>
      <c r="B2988" t="s">
        <v>4760</v>
      </c>
    </row>
    <row r="2989" spans="1:2">
      <c r="A2989" t="s">
        <v>3665</v>
      </c>
      <c r="B2989" t="s">
        <v>3666</v>
      </c>
    </row>
    <row r="2990" spans="1:2">
      <c r="A2990" t="s">
        <v>3404</v>
      </c>
      <c r="B2990" t="s">
        <v>3403</v>
      </c>
    </row>
    <row r="2991" spans="1:2">
      <c r="A2991" t="s">
        <v>3136</v>
      </c>
      <c r="B2991" t="s">
        <v>3135</v>
      </c>
    </row>
    <row r="2992" spans="1:2">
      <c r="A2992" t="s">
        <v>3006</v>
      </c>
      <c r="B2992" t="s">
        <v>3005</v>
      </c>
    </row>
    <row r="2993" spans="1:2">
      <c r="A2993" t="s">
        <v>2944</v>
      </c>
      <c r="B2993" t="s">
        <v>2945</v>
      </c>
    </row>
    <row r="2994" spans="1:2">
      <c r="A2994" t="s">
        <v>2499</v>
      </c>
      <c r="B2994" t="s">
        <v>2498</v>
      </c>
    </row>
    <row r="2995" spans="1:2">
      <c r="A2995" t="s">
        <v>2457</v>
      </c>
      <c r="B2995" t="s">
        <v>2456</v>
      </c>
    </row>
    <row r="2996" spans="1:2">
      <c r="A2996" t="s">
        <v>2236</v>
      </c>
      <c r="B2996" t="s">
        <v>2237</v>
      </c>
    </row>
    <row r="2997" spans="1:2">
      <c r="A2997" t="s">
        <v>1349</v>
      </c>
      <c r="B2997" t="s">
        <v>1350</v>
      </c>
    </row>
    <row r="2998" spans="1:2">
      <c r="A2998" t="s">
        <v>1200</v>
      </c>
      <c r="B2998" t="s">
        <v>1199</v>
      </c>
    </row>
    <row r="2999" spans="1:2">
      <c r="A2999" t="s">
        <v>1080</v>
      </c>
      <c r="B2999" t="s">
        <v>1081</v>
      </c>
    </row>
    <row r="3000" spans="1:2">
      <c r="A3000" t="s">
        <v>1052</v>
      </c>
      <c r="B3000" t="s">
        <v>1053</v>
      </c>
    </row>
    <row r="3001" spans="1:2">
      <c r="A3001" t="s">
        <v>1028</v>
      </c>
      <c r="B3001" t="s">
        <v>1029</v>
      </c>
    </row>
    <row r="3002" spans="1:2">
      <c r="A3002" t="s">
        <v>800</v>
      </c>
      <c r="B3002" t="s">
        <v>801</v>
      </c>
    </row>
    <row r="3003" spans="1:2">
      <c r="A3003" t="s">
        <v>7317</v>
      </c>
      <c r="B3003" t="s">
        <v>7318</v>
      </c>
    </row>
    <row r="3004" spans="1:2">
      <c r="A3004" t="s">
        <v>6261</v>
      </c>
      <c r="B3004" t="s">
        <v>6262</v>
      </c>
    </row>
    <row r="3005" spans="1:2">
      <c r="A3005" t="s">
        <v>5725</v>
      </c>
      <c r="B3005" t="s">
        <v>5724</v>
      </c>
    </row>
    <row r="3006" spans="1:2">
      <c r="A3006" t="s">
        <v>5010</v>
      </c>
      <c r="B3006" t="s">
        <v>5011</v>
      </c>
    </row>
    <row r="3007" spans="1:2">
      <c r="A3007" t="s">
        <v>4382</v>
      </c>
      <c r="B3007" t="s">
        <v>4383</v>
      </c>
    </row>
    <row r="3008" spans="1:2">
      <c r="A3008" t="s">
        <v>4239</v>
      </c>
      <c r="B3008" t="s">
        <v>4238</v>
      </c>
    </row>
    <row r="3009" spans="1:2">
      <c r="A3009" t="s">
        <v>4076</v>
      </c>
      <c r="B3009" t="s">
        <v>4075</v>
      </c>
    </row>
    <row r="3010" spans="1:2">
      <c r="A3010" t="s">
        <v>3008</v>
      </c>
      <c r="B3010" t="s">
        <v>3009</v>
      </c>
    </row>
    <row r="3011" spans="1:2">
      <c r="A3011" t="s">
        <v>2493</v>
      </c>
      <c r="B3011" t="s">
        <v>2494</v>
      </c>
    </row>
    <row r="3012" spans="1:2">
      <c r="A3012" t="s">
        <v>2225</v>
      </c>
      <c r="B3012" t="s">
        <v>2226</v>
      </c>
    </row>
    <row r="3013" spans="1:2">
      <c r="A3013" t="s">
        <v>1286</v>
      </c>
      <c r="B3013" t="s">
        <v>1285</v>
      </c>
    </row>
    <row r="3014" spans="1:2">
      <c r="A3014" t="s">
        <v>657</v>
      </c>
      <c r="B3014" t="s">
        <v>656</v>
      </c>
    </row>
    <row r="3015" spans="1:2">
      <c r="A3015" t="s">
        <v>353</v>
      </c>
      <c r="B3015" t="s">
        <v>354</v>
      </c>
    </row>
    <row r="3016" spans="1:2">
      <c r="A3016" t="s">
        <v>273</v>
      </c>
      <c r="B3016" t="s">
        <v>274</v>
      </c>
    </row>
    <row r="3017" spans="1:2">
      <c r="A3017" t="s">
        <v>5655</v>
      </c>
      <c r="B3017" t="s">
        <v>5656</v>
      </c>
    </row>
    <row r="3018" spans="1:2">
      <c r="A3018" t="s">
        <v>5648</v>
      </c>
      <c r="B3018" t="s">
        <v>5649</v>
      </c>
    </row>
    <row r="3019" spans="1:2">
      <c r="A3019" t="s">
        <v>5048</v>
      </c>
      <c r="B3019" t="s">
        <v>5049</v>
      </c>
    </row>
    <row r="3020" spans="1:2">
      <c r="A3020" t="s">
        <v>4660</v>
      </c>
      <c r="B3020" t="s">
        <v>4659</v>
      </c>
    </row>
    <row r="3021" spans="1:2">
      <c r="A3021" t="s">
        <v>4583</v>
      </c>
      <c r="B3021" t="s">
        <v>4584</v>
      </c>
    </row>
    <row r="3022" spans="1:2">
      <c r="A3022" t="s">
        <v>4207</v>
      </c>
      <c r="B3022" t="s">
        <v>4208</v>
      </c>
    </row>
    <row r="3023" spans="1:2">
      <c r="A3023" t="s">
        <v>4175</v>
      </c>
      <c r="B3023" t="s">
        <v>4176</v>
      </c>
    </row>
    <row r="3024" spans="1:2">
      <c r="A3024" t="s">
        <v>4143</v>
      </c>
      <c r="B3024" t="s">
        <v>4142</v>
      </c>
    </row>
    <row r="3025" spans="1:2">
      <c r="A3025" t="s">
        <v>3891</v>
      </c>
      <c r="B3025" t="s">
        <v>3892</v>
      </c>
    </row>
    <row r="3026" spans="1:2">
      <c r="A3026" t="s">
        <v>3112</v>
      </c>
      <c r="B3026" t="s">
        <v>3113</v>
      </c>
    </row>
    <row r="3027" spans="1:2">
      <c r="A3027" t="s">
        <v>3106</v>
      </c>
      <c r="B3027" t="s">
        <v>3105</v>
      </c>
    </row>
    <row r="3028" spans="1:2">
      <c r="A3028" t="s">
        <v>2608</v>
      </c>
      <c r="B3028" t="s">
        <v>2609</v>
      </c>
    </row>
    <row r="3029" spans="1:2">
      <c r="A3029" t="s">
        <v>2230</v>
      </c>
      <c r="B3029" t="s">
        <v>2231</v>
      </c>
    </row>
    <row r="3030" spans="1:2">
      <c r="A3030" t="s">
        <v>1581</v>
      </c>
      <c r="B3030" t="s">
        <v>1582</v>
      </c>
    </row>
    <row r="3031" spans="1:2">
      <c r="A3031" t="s">
        <v>1412</v>
      </c>
      <c r="B3031" t="s">
        <v>1411</v>
      </c>
    </row>
    <row r="3032" spans="1:2">
      <c r="A3032" t="s">
        <v>1187</v>
      </c>
      <c r="B3032" t="s">
        <v>1186</v>
      </c>
    </row>
    <row r="3033" spans="1:2">
      <c r="A3033" t="s">
        <v>892</v>
      </c>
      <c r="B3033" t="s">
        <v>893</v>
      </c>
    </row>
    <row r="3034" spans="1:2">
      <c r="A3034" t="s">
        <v>549</v>
      </c>
      <c r="B3034" t="s">
        <v>548</v>
      </c>
    </row>
    <row r="3035" spans="1:2">
      <c r="A3035" t="s">
        <v>527</v>
      </c>
      <c r="B3035" t="s">
        <v>526</v>
      </c>
    </row>
    <row r="3036" spans="1:2">
      <c r="A3036" t="s">
        <v>5393</v>
      </c>
      <c r="B3036" t="s">
        <v>5394</v>
      </c>
    </row>
    <row r="3037" spans="1:2">
      <c r="A3037" t="s">
        <v>5053</v>
      </c>
      <c r="B3037" t="s">
        <v>5054</v>
      </c>
    </row>
    <row r="3038" spans="1:2">
      <c r="A3038" t="s">
        <v>5025</v>
      </c>
      <c r="B3038" t="s">
        <v>5026</v>
      </c>
    </row>
    <row r="3039" spans="1:2">
      <c r="A3039" t="s">
        <v>4580</v>
      </c>
      <c r="B3039" t="s">
        <v>4581</v>
      </c>
    </row>
    <row r="3040" spans="1:2">
      <c r="A3040" t="s">
        <v>2395</v>
      </c>
      <c r="B3040" t="s">
        <v>2394</v>
      </c>
    </row>
    <row r="3041" spans="1:2">
      <c r="A3041" t="s">
        <v>6969</v>
      </c>
      <c r="B3041" t="s">
        <v>6968</v>
      </c>
    </row>
    <row r="3042" spans="1:2">
      <c r="A3042" t="s">
        <v>6642</v>
      </c>
      <c r="B3042" t="s">
        <v>6641</v>
      </c>
    </row>
    <row r="3043" spans="1:2">
      <c r="A3043" t="s">
        <v>6551</v>
      </c>
      <c r="B3043" t="s">
        <v>6550</v>
      </c>
    </row>
    <row r="3044" spans="1:2">
      <c r="A3044" t="s">
        <v>6252</v>
      </c>
      <c r="B3044" t="s">
        <v>6251</v>
      </c>
    </row>
    <row r="3045" spans="1:2">
      <c r="A3045" t="s">
        <v>5945</v>
      </c>
      <c r="B3045" t="s">
        <v>5944</v>
      </c>
    </row>
    <row r="3046" spans="1:2">
      <c r="A3046" t="s">
        <v>5571</v>
      </c>
      <c r="B3046" t="s">
        <v>5570</v>
      </c>
    </row>
    <row r="3047" spans="1:2">
      <c r="A3047" t="s">
        <v>5568</v>
      </c>
      <c r="B3047" t="s">
        <v>5567</v>
      </c>
    </row>
    <row r="3048" spans="1:2">
      <c r="A3048" t="s">
        <v>5507</v>
      </c>
      <c r="B3048" t="s">
        <v>5506</v>
      </c>
    </row>
    <row r="3049" spans="1:2">
      <c r="A3049" t="s">
        <v>5036</v>
      </c>
      <c r="B3049" t="s">
        <v>5035</v>
      </c>
    </row>
    <row r="3050" spans="1:2">
      <c r="A3050" t="s">
        <v>4525</v>
      </c>
      <c r="B3050" t="s">
        <v>4524</v>
      </c>
    </row>
    <row r="3051" spans="1:2">
      <c r="A3051" t="s">
        <v>3694</v>
      </c>
      <c r="B3051" t="s">
        <v>3693</v>
      </c>
    </row>
    <row r="3052" spans="1:2">
      <c r="A3052" t="s">
        <v>3582</v>
      </c>
      <c r="B3052" t="s">
        <v>3581</v>
      </c>
    </row>
    <row r="3053" spans="1:2">
      <c r="A3053" t="s">
        <v>3473</v>
      </c>
      <c r="B3053" t="s">
        <v>3472</v>
      </c>
    </row>
    <row r="3054" spans="1:2">
      <c r="A3054" t="s">
        <v>3368</v>
      </c>
      <c r="B3054" t="s">
        <v>3367</v>
      </c>
    </row>
    <row r="3055" spans="1:2">
      <c r="A3055" t="s">
        <v>3215</v>
      </c>
      <c r="B3055" t="s">
        <v>3214</v>
      </c>
    </row>
    <row r="3056" spans="1:2">
      <c r="A3056" t="s">
        <v>2475</v>
      </c>
      <c r="B3056" t="s">
        <v>2474</v>
      </c>
    </row>
    <row r="3057" spans="1:2">
      <c r="A3057" t="s">
        <v>2304</v>
      </c>
      <c r="B3057" t="s">
        <v>2303</v>
      </c>
    </row>
    <row r="3058" spans="1:2">
      <c r="A3058" t="s">
        <v>2060</v>
      </c>
      <c r="B3058" t="s">
        <v>2059</v>
      </c>
    </row>
    <row r="3059" spans="1:2">
      <c r="A3059" t="s">
        <v>1487</v>
      </c>
      <c r="B3059" t="s">
        <v>1486</v>
      </c>
    </row>
    <row r="3060" spans="1:2">
      <c r="A3060" t="s">
        <v>692</v>
      </c>
      <c r="B3060" t="s">
        <v>691</v>
      </c>
    </row>
    <row r="3061" spans="1:2">
      <c r="A3061" t="s">
        <v>205</v>
      </c>
      <c r="B3061" t="s">
        <v>204</v>
      </c>
    </row>
    <row r="3062" spans="1:2">
      <c r="A3062" t="s">
        <v>6275</v>
      </c>
      <c r="B3062" t="s">
        <v>6274</v>
      </c>
    </row>
    <row r="3063" spans="1:2">
      <c r="A3063" t="s">
        <v>3714</v>
      </c>
      <c r="B3063" t="s">
        <v>3713</v>
      </c>
    </row>
    <row r="3064" spans="1:2">
      <c r="A3064" t="s">
        <v>3220</v>
      </c>
      <c r="B3064" t="s">
        <v>3219</v>
      </c>
    </row>
    <row r="3065" spans="1:2">
      <c r="A3065" t="s">
        <v>7393</v>
      </c>
      <c r="B3065" t="s">
        <v>7392</v>
      </c>
    </row>
    <row r="3066" spans="1:2">
      <c r="A3066" t="s">
        <v>7295</v>
      </c>
      <c r="B3066" t="s">
        <v>7294</v>
      </c>
    </row>
    <row r="3067" spans="1:2">
      <c r="A3067" t="s">
        <v>7055</v>
      </c>
      <c r="B3067" t="s">
        <v>7054</v>
      </c>
    </row>
    <row r="3068" spans="1:2">
      <c r="A3068" t="s">
        <v>6856</v>
      </c>
      <c r="B3068" t="s">
        <v>6855</v>
      </c>
    </row>
    <row r="3069" spans="1:2">
      <c r="A3069" t="s">
        <v>6829</v>
      </c>
      <c r="B3069" t="s">
        <v>6828</v>
      </c>
    </row>
    <row r="3070" spans="1:2">
      <c r="A3070" t="s">
        <v>6649</v>
      </c>
      <c r="B3070" t="s">
        <v>6648</v>
      </c>
    </row>
    <row r="3071" spans="1:2">
      <c r="A3071" t="s">
        <v>6578</v>
      </c>
      <c r="B3071" t="s">
        <v>6577</v>
      </c>
    </row>
    <row r="3072" spans="1:2">
      <c r="A3072" t="s">
        <v>5968</v>
      </c>
      <c r="B3072" t="s">
        <v>5967</v>
      </c>
    </row>
    <row r="3073" spans="1:2">
      <c r="A3073" t="s">
        <v>5856</v>
      </c>
      <c r="B3073" t="s">
        <v>5855</v>
      </c>
    </row>
    <row r="3074" spans="1:2">
      <c r="A3074" t="s">
        <v>5433</v>
      </c>
      <c r="B3074" t="s">
        <v>5432</v>
      </c>
    </row>
    <row r="3075" spans="1:2">
      <c r="A3075" t="s">
        <v>5285</v>
      </c>
      <c r="B3075" t="s">
        <v>5284</v>
      </c>
    </row>
    <row r="3076" spans="1:2">
      <c r="A3076" t="s">
        <v>5203</v>
      </c>
      <c r="B3076" t="s">
        <v>5202</v>
      </c>
    </row>
    <row r="3077" spans="1:2">
      <c r="A3077" t="s">
        <v>5077</v>
      </c>
      <c r="B3077" t="s">
        <v>5076</v>
      </c>
    </row>
    <row r="3078" spans="1:2">
      <c r="A3078" t="s">
        <v>5058</v>
      </c>
      <c r="B3078" t="s">
        <v>5057</v>
      </c>
    </row>
    <row r="3079" spans="1:2">
      <c r="A3079" t="s">
        <v>4912</v>
      </c>
      <c r="B3079" t="s">
        <v>4911</v>
      </c>
    </row>
    <row r="3080" spans="1:2">
      <c r="A3080" t="s">
        <v>4838</v>
      </c>
      <c r="B3080" t="s">
        <v>4837</v>
      </c>
    </row>
    <row r="3081" spans="1:2">
      <c r="A3081" t="s">
        <v>4675</v>
      </c>
      <c r="B3081" t="s">
        <v>4674</v>
      </c>
    </row>
    <row r="3082" spans="1:2">
      <c r="A3082" t="s">
        <v>4325</v>
      </c>
      <c r="B3082" t="s">
        <v>4324</v>
      </c>
    </row>
    <row r="3083" spans="1:2">
      <c r="A3083" t="s">
        <v>4252</v>
      </c>
      <c r="B3083" t="s">
        <v>4251</v>
      </c>
    </row>
    <row r="3084" spans="1:2">
      <c r="A3084" t="s">
        <v>4138</v>
      </c>
      <c r="B3084" t="s">
        <v>4137</v>
      </c>
    </row>
    <row r="3085" spans="1:2">
      <c r="A3085" t="s">
        <v>4133</v>
      </c>
      <c r="B3085" t="s">
        <v>4132</v>
      </c>
    </row>
    <row r="3086" spans="1:2">
      <c r="A3086" t="s">
        <v>3934</v>
      </c>
      <c r="B3086" t="s">
        <v>3933</v>
      </c>
    </row>
    <row r="3087" spans="1:2">
      <c r="A3087" t="s">
        <v>3603</v>
      </c>
      <c r="B3087" t="s">
        <v>3602</v>
      </c>
    </row>
    <row r="3088" spans="1:2">
      <c r="A3088" t="s">
        <v>3590</v>
      </c>
      <c r="B3088" t="s">
        <v>3589</v>
      </c>
    </row>
    <row r="3089" spans="1:2">
      <c r="A3089" t="s">
        <v>3188</v>
      </c>
      <c r="B3089" t="s">
        <v>3187</v>
      </c>
    </row>
    <row r="3090" spans="1:2">
      <c r="A3090" t="s">
        <v>3044</v>
      </c>
      <c r="B3090" t="s">
        <v>3043</v>
      </c>
    </row>
    <row r="3091" spans="1:2">
      <c r="A3091" t="s">
        <v>1826</v>
      </c>
      <c r="B3091" t="s">
        <v>1825</v>
      </c>
    </row>
    <row r="3092" spans="1:2">
      <c r="A3092" t="s">
        <v>1215</v>
      </c>
      <c r="B3092" t="s">
        <v>1214</v>
      </c>
    </row>
    <row r="3093" spans="1:2">
      <c r="A3093" t="s">
        <v>1083</v>
      </c>
      <c r="B3093" t="s">
        <v>1082</v>
      </c>
    </row>
    <row r="3094" spans="1:2">
      <c r="A3094" t="s">
        <v>1058</v>
      </c>
      <c r="B3094" t="s">
        <v>1057</v>
      </c>
    </row>
    <row r="3095" spans="1:2">
      <c r="A3095" t="s">
        <v>726</v>
      </c>
      <c r="B3095" t="s">
        <v>725</v>
      </c>
    </row>
    <row r="3096" spans="1:2">
      <c r="A3096" t="s">
        <v>6046</v>
      </c>
      <c r="B3096" t="s">
        <v>6045</v>
      </c>
    </row>
    <row r="3097" spans="1:2">
      <c r="A3097" t="s">
        <v>4882</v>
      </c>
      <c r="B3097" t="s">
        <v>4881</v>
      </c>
    </row>
    <row r="3098" spans="1:2">
      <c r="A3098" t="s">
        <v>4841</v>
      </c>
      <c r="B3098" t="s">
        <v>4840</v>
      </c>
    </row>
    <row r="3099" spans="1:2">
      <c r="A3099" t="s">
        <v>7259</v>
      </c>
      <c r="B3099" t="s">
        <v>7258</v>
      </c>
    </row>
    <row r="3100" spans="1:2">
      <c r="A3100" t="s">
        <v>6362</v>
      </c>
      <c r="B3100" t="s">
        <v>6361</v>
      </c>
    </row>
    <row r="3101" spans="1:2">
      <c r="A3101" t="s">
        <v>5609</v>
      </c>
      <c r="B3101" t="s">
        <v>5608</v>
      </c>
    </row>
    <row r="3102" spans="1:2">
      <c r="A3102" t="s">
        <v>7383</v>
      </c>
      <c r="B3102" t="s">
        <v>7382</v>
      </c>
    </row>
    <row r="3103" spans="1:2">
      <c r="A3103" t="s">
        <v>4297</v>
      </c>
      <c r="B3103" t="s">
        <v>4296</v>
      </c>
    </row>
    <row r="3104" spans="1:2">
      <c r="A3104" t="s">
        <v>2947</v>
      </c>
      <c r="B3104" t="s">
        <v>2946</v>
      </c>
    </row>
    <row r="3105" spans="1:2">
      <c r="A3105" t="s">
        <v>1863</v>
      </c>
      <c r="B3105" t="s">
        <v>1862</v>
      </c>
    </row>
    <row r="3106" spans="1:2">
      <c r="A3106" t="s">
        <v>7138</v>
      </c>
      <c r="B3106" t="s">
        <v>7137</v>
      </c>
    </row>
    <row r="3107" spans="1:2">
      <c r="A3107" t="s">
        <v>5818</v>
      </c>
      <c r="B3107" t="s">
        <v>5817</v>
      </c>
    </row>
    <row r="3108" spans="1:2">
      <c r="A3108" t="s">
        <v>5192</v>
      </c>
      <c r="B3108" t="s">
        <v>5191</v>
      </c>
    </row>
    <row r="3109" spans="1:2">
      <c r="A3109" t="s">
        <v>2978</v>
      </c>
      <c r="B3109" t="s">
        <v>2977</v>
      </c>
    </row>
    <row r="3110" spans="1:2">
      <c r="A3110" t="s">
        <v>1877</v>
      </c>
      <c r="B3110" t="s">
        <v>1876</v>
      </c>
    </row>
    <row r="3111" spans="1:2">
      <c r="A3111" t="s">
        <v>1767</v>
      </c>
      <c r="B3111" t="s">
        <v>1766</v>
      </c>
    </row>
    <row r="3112" spans="1:2">
      <c r="A3112" t="s">
        <v>6554</v>
      </c>
      <c r="B3112" t="s">
        <v>6553</v>
      </c>
    </row>
    <row r="3113" spans="1:2">
      <c r="A3113" t="s">
        <v>6230</v>
      </c>
      <c r="B3113" t="s">
        <v>6229</v>
      </c>
    </row>
    <row r="3114" spans="1:2">
      <c r="A3114" t="s">
        <v>4835</v>
      </c>
      <c r="B3114" t="s">
        <v>4834</v>
      </c>
    </row>
    <row r="3115" spans="1:2">
      <c r="A3115" t="s">
        <v>4629</v>
      </c>
      <c r="B3115" t="s">
        <v>4628</v>
      </c>
    </row>
    <row r="3116" spans="1:2">
      <c r="A3116" t="s">
        <v>3579</v>
      </c>
      <c r="B3116" t="s">
        <v>3578</v>
      </c>
    </row>
    <row r="3117" spans="1:2">
      <c r="A3117" t="s">
        <v>2726</v>
      </c>
      <c r="B3117" t="s">
        <v>2725</v>
      </c>
    </row>
    <row r="3118" spans="1:2">
      <c r="A3118" t="s">
        <v>2233</v>
      </c>
      <c r="B3118" t="s">
        <v>2232</v>
      </c>
    </row>
    <row r="3119" spans="1:2">
      <c r="A3119" t="s">
        <v>2038</v>
      </c>
      <c r="B3119" t="s">
        <v>2037</v>
      </c>
    </row>
    <row r="3120" spans="1:2">
      <c r="A3120" t="s">
        <v>946</v>
      </c>
      <c r="B3120" t="s">
        <v>945</v>
      </c>
    </row>
    <row r="3121" spans="1:2">
      <c r="A3121" t="s">
        <v>7206</v>
      </c>
      <c r="B3121" t="s">
        <v>7205</v>
      </c>
    </row>
    <row r="3122" spans="1:2">
      <c r="A3122" t="s">
        <v>7172</v>
      </c>
      <c r="B3122" t="s">
        <v>7171</v>
      </c>
    </row>
    <row r="3123" spans="1:2">
      <c r="A3123" t="s">
        <v>6712</v>
      </c>
      <c r="B3123" t="s">
        <v>6711</v>
      </c>
    </row>
    <row r="3124" spans="1:2">
      <c r="A3124" t="s">
        <v>6614</v>
      </c>
      <c r="B3124" t="s">
        <v>6613</v>
      </c>
    </row>
    <row r="3125" spans="1:2">
      <c r="A3125" t="s">
        <v>6235</v>
      </c>
      <c r="B3125" t="s">
        <v>6234</v>
      </c>
    </row>
    <row r="3126" spans="1:2">
      <c r="A3126" t="s">
        <v>6169</v>
      </c>
      <c r="B3126" t="s">
        <v>6168</v>
      </c>
    </row>
    <row r="3127" spans="1:2">
      <c r="A3127" t="s">
        <v>5320</v>
      </c>
      <c r="B3127" t="s">
        <v>5319</v>
      </c>
    </row>
    <row r="3128" spans="1:2">
      <c r="A3128" t="s">
        <v>5217</v>
      </c>
      <c r="B3128" t="s">
        <v>5216</v>
      </c>
    </row>
    <row r="3129" spans="1:2">
      <c r="A3129" t="s">
        <v>4735</v>
      </c>
      <c r="B3129" t="s">
        <v>4734</v>
      </c>
    </row>
    <row r="3130" spans="1:2">
      <c r="A3130" t="s">
        <v>4437</v>
      </c>
      <c r="B3130" t="s">
        <v>4436</v>
      </c>
    </row>
    <row r="3131" spans="1:2">
      <c r="A3131" t="s">
        <v>4359</v>
      </c>
      <c r="B3131" t="s">
        <v>4358</v>
      </c>
    </row>
    <row r="3132" spans="1:2">
      <c r="A3132" t="s">
        <v>4289</v>
      </c>
      <c r="B3132" t="s">
        <v>4288</v>
      </c>
    </row>
    <row r="3133" spans="1:2">
      <c r="A3133" t="s">
        <v>3991</v>
      </c>
      <c r="B3133" t="s">
        <v>3990</v>
      </c>
    </row>
    <row r="3134" spans="1:2">
      <c r="A3134" t="s">
        <v>3791</v>
      </c>
      <c r="B3134" t="s">
        <v>3790</v>
      </c>
    </row>
    <row r="3135" spans="1:2">
      <c r="A3135" t="s">
        <v>2916</v>
      </c>
      <c r="B3135" t="s">
        <v>2915</v>
      </c>
    </row>
    <row r="3136" spans="1:2">
      <c r="A3136" t="s">
        <v>2689</v>
      </c>
      <c r="B3136" t="s">
        <v>2688</v>
      </c>
    </row>
    <row r="3137" spans="1:2">
      <c r="A3137" t="s">
        <v>1900</v>
      </c>
      <c r="B3137" t="s">
        <v>1899</v>
      </c>
    </row>
    <row r="3138" spans="1:2">
      <c r="A3138" t="s">
        <v>1530</v>
      </c>
      <c r="B3138" t="s">
        <v>1529</v>
      </c>
    </row>
    <row r="3139" spans="1:2">
      <c r="A3139" t="s">
        <v>1437</v>
      </c>
      <c r="B3139" t="s">
        <v>1436</v>
      </c>
    </row>
    <row r="3140" spans="1:2">
      <c r="A3140" t="s">
        <v>1316</v>
      </c>
      <c r="B3140" t="s">
        <v>1315</v>
      </c>
    </row>
    <row r="3141" spans="1:2">
      <c r="A3141" t="s">
        <v>952</v>
      </c>
      <c r="B3141" t="s">
        <v>951</v>
      </c>
    </row>
    <row r="3142" spans="1:2">
      <c r="A3142" t="s">
        <v>470</v>
      </c>
      <c r="B3142" t="s">
        <v>469</v>
      </c>
    </row>
    <row r="3143" spans="1:2">
      <c r="A3143" t="s">
        <v>270</v>
      </c>
      <c r="B3143" t="s">
        <v>269</v>
      </c>
    </row>
    <row r="3144" spans="1:2">
      <c r="A3144" t="s">
        <v>7308</v>
      </c>
      <c r="B3144" t="s">
        <v>7307</v>
      </c>
    </row>
    <row r="3145" spans="1:2">
      <c r="A3145" t="s">
        <v>7088</v>
      </c>
      <c r="B3145" t="s">
        <v>7087</v>
      </c>
    </row>
    <row r="3146" spans="1:2">
      <c r="A3146" t="s">
        <v>6529</v>
      </c>
      <c r="B3146" t="s">
        <v>6528</v>
      </c>
    </row>
    <row r="3147" spans="1:2">
      <c r="A3147" t="s">
        <v>5384</v>
      </c>
      <c r="B3147" t="s">
        <v>5383</v>
      </c>
    </row>
    <row r="3148" spans="1:2">
      <c r="A3148" t="s">
        <v>5259</v>
      </c>
      <c r="B3148" t="s">
        <v>5258</v>
      </c>
    </row>
    <row r="3149" spans="1:2">
      <c r="A3149" t="s">
        <v>5212</v>
      </c>
      <c r="B3149" t="s">
        <v>5211</v>
      </c>
    </row>
    <row r="3150" spans="1:2">
      <c r="A3150" t="s">
        <v>5008</v>
      </c>
      <c r="B3150" t="s">
        <v>5007</v>
      </c>
    </row>
    <row r="3151" spans="1:2">
      <c r="A3151" t="s">
        <v>4455</v>
      </c>
      <c r="B3151" t="s">
        <v>4454</v>
      </c>
    </row>
    <row r="3152" spans="1:2">
      <c r="A3152" t="s">
        <v>4406</v>
      </c>
      <c r="B3152" t="s">
        <v>4405</v>
      </c>
    </row>
    <row r="3153" spans="1:2">
      <c r="A3153" t="s">
        <v>4354</v>
      </c>
      <c r="B3153" t="s">
        <v>4353</v>
      </c>
    </row>
    <row r="3154" spans="1:2">
      <c r="A3154" t="s">
        <v>4286</v>
      </c>
      <c r="B3154" t="s">
        <v>4285</v>
      </c>
    </row>
    <row r="3155" spans="1:2">
      <c r="A3155" t="s">
        <v>4283</v>
      </c>
      <c r="B3155" t="s">
        <v>4282</v>
      </c>
    </row>
    <row r="3156" spans="1:2">
      <c r="A3156" t="s">
        <v>4241</v>
      </c>
      <c r="B3156" t="s">
        <v>4240</v>
      </c>
    </row>
    <row r="3157" spans="1:2">
      <c r="A3157" t="s">
        <v>4233</v>
      </c>
      <c r="B3157" t="s">
        <v>4232</v>
      </c>
    </row>
    <row r="3158" spans="1:2">
      <c r="A3158" t="s">
        <v>4151</v>
      </c>
      <c r="B3158" t="s">
        <v>4150</v>
      </c>
    </row>
    <row r="3159" spans="1:2">
      <c r="A3159" t="s">
        <v>3840</v>
      </c>
      <c r="B3159" t="s">
        <v>3839</v>
      </c>
    </row>
    <row r="3160" spans="1:2">
      <c r="A3160" t="s">
        <v>3653</v>
      </c>
      <c r="B3160" t="s">
        <v>3652</v>
      </c>
    </row>
    <row r="3161" spans="1:2">
      <c r="A3161" t="s">
        <v>3629</v>
      </c>
      <c r="B3161" t="s">
        <v>3628</v>
      </c>
    </row>
    <row r="3162" spans="1:2">
      <c r="A3162" t="s">
        <v>3612</v>
      </c>
      <c r="B3162" t="s">
        <v>3611</v>
      </c>
    </row>
    <row r="3163" spans="1:2">
      <c r="A3163" t="s">
        <v>3375</v>
      </c>
      <c r="B3163" t="s">
        <v>3374</v>
      </c>
    </row>
    <row r="3164" spans="1:2">
      <c r="A3164" t="s">
        <v>3320</v>
      </c>
      <c r="B3164" t="s">
        <v>3319</v>
      </c>
    </row>
    <row r="3165" spans="1:2">
      <c r="A3165" t="s">
        <v>3309</v>
      </c>
      <c r="B3165" t="s">
        <v>3308</v>
      </c>
    </row>
    <row r="3166" spans="1:2">
      <c r="A3166" t="s">
        <v>3200</v>
      </c>
      <c r="B3166" t="s">
        <v>3199</v>
      </c>
    </row>
    <row r="3167" spans="1:2">
      <c r="A3167" t="s">
        <v>3049</v>
      </c>
      <c r="B3167" t="s">
        <v>3048</v>
      </c>
    </row>
    <row r="3168" spans="1:2">
      <c r="A3168" t="s">
        <v>2985</v>
      </c>
      <c r="B3168" t="s">
        <v>2984</v>
      </c>
    </row>
    <row r="3169" spans="1:2">
      <c r="A3169" t="s">
        <v>2588</v>
      </c>
      <c r="B3169" t="s">
        <v>2587</v>
      </c>
    </row>
    <row r="3170" spans="1:2">
      <c r="A3170" t="s">
        <v>2586</v>
      </c>
      <c r="B3170" t="s">
        <v>2585</v>
      </c>
    </row>
    <row r="3171" spans="1:2">
      <c r="A3171" t="s">
        <v>2341</v>
      </c>
      <c r="B3171" t="s">
        <v>2340</v>
      </c>
    </row>
    <row r="3172" spans="1:2">
      <c r="A3172" t="s">
        <v>2291</v>
      </c>
      <c r="B3172" t="s">
        <v>2290</v>
      </c>
    </row>
    <row r="3173" spans="1:2">
      <c r="A3173" t="s">
        <v>2198</v>
      </c>
      <c r="B3173" t="s">
        <v>2197</v>
      </c>
    </row>
    <row r="3174" spans="1:2">
      <c r="A3174" t="s">
        <v>2085</v>
      </c>
      <c r="B3174" t="s">
        <v>2084</v>
      </c>
    </row>
    <row r="3175" spans="1:2">
      <c r="A3175" t="s">
        <v>1915</v>
      </c>
      <c r="B3175" t="s">
        <v>1914</v>
      </c>
    </row>
    <row r="3176" spans="1:2">
      <c r="A3176" t="s">
        <v>1839</v>
      </c>
      <c r="B3176" t="s">
        <v>1838</v>
      </c>
    </row>
    <row r="3177" spans="1:2">
      <c r="A3177" t="s">
        <v>1381</v>
      </c>
      <c r="B3177" t="s">
        <v>1380</v>
      </c>
    </row>
    <row r="3178" spans="1:2">
      <c r="A3178" t="s">
        <v>1305</v>
      </c>
      <c r="B3178" t="s">
        <v>1304</v>
      </c>
    </row>
    <row r="3179" spans="1:2">
      <c r="A3179" t="s">
        <v>1259</v>
      </c>
      <c r="B3179" t="s">
        <v>1258</v>
      </c>
    </row>
    <row r="3180" spans="1:2">
      <c r="A3180" t="s">
        <v>1202</v>
      </c>
      <c r="B3180" t="s">
        <v>1201</v>
      </c>
    </row>
    <row r="3181" spans="1:2">
      <c r="A3181" t="s">
        <v>1037</v>
      </c>
      <c r="B3181" t="s">
        <v>1036</v>
      </c>
    </row>
    <row r="3182" spans="1:2">
      <c r="A3182" t="s">
        <v>1034</v>
      </c>
      <c r="B3182" t="s">
        <v>1033</v>
      </c>
    </row>
    <row r="3183" spans="1:2">
      <c r="A3183" t="s">
        <v>1031</v>
      </c>
      <c r="B3183" t="s">
        <v>1030</v>
      </c>
    </row>
    <row r="3184" spans="1:2">
      <c r="A3184" t="s">
        <v>649</v>
      </c>
      <c r="B3184" t="s">
        <v>648</v>
      </c>
    </row>
    <row r="3185" spans="1:2">
      <c r="A3185" t="s">
        <v>640</v>
      </c>
      <c r="B3185" t="s">
        <v>639</v>
      </c>
    </row>
    <row r="3186" spans="1:2">
      <c r="A3186" t="s">
        <v>634</v>
      </c>
      <c r="B3186" t="s">
        <v>633</v>
      </c>
    </row>
    <row r="3187" spans="1:2">
      <c r="A3187" t="s">
        <v>451</v>
      </c>
      <c r="B3187" t="s">
        <v>450</v>
      </c>
    </row>
    <row r="3188" spans="1:2">
      <c r="A3188" t="s">
        <v>341</v>
      </c>
      <c r="B3188" t="s">
        <v>340</v>
      </c>
    </row>
    <row r="3189" spans="1:2">
      <c r="A3189" t="s">
        <v>7289</v>
      </c>
      <c r="B3189" t="s">
        <v>7288</v>
      </c>
    </row>
    <row r="3190" spans="1:2">
      <c r="A3190" t="s">
        <v>7197</v>
      </c>
      <c r="B3190" t="s">
        <v>7196</v>
      </c>
    </row>
    <row r="3191" spans="1:2">
      <c r="A3191" t="s">
        <v>6697</v>
      </c>
      <c r="B3191" t="s">
        <v>6696</v>
      </c>
    </row>
    <row r="3192" spans="1:2">
      <c r="A3192" t="s">
        <v>6663</v>
      </c>
      <c r="B3192" t="s">
        <v>6662</v>
      </c>
    </row>
    <row r="3193" spans="1:2">
      <c r="A3193" t="s">
        <v>6623</v>
      </c>
      <c r="B3193" t="s">
        <v>6622</v>
      </c>
    </row>
    <row r="3194" spans="1:2">
      <c r="A3194" t="s">
        <v>5971</v>
      </c>
      <c r="B3194" t="s">
        <v>5970</v>
      </c>
    </row>
    <row r="3195" spans="1:2">
      <c r="A3195" t="s">
        <v>5127</v>
      </c>
      <c r="B3195" t="s">
        <v>5126</v>
      </c>
    </row>
    <row r="3196" spans="1:2">
      <c r="A3196" t="s">
        <v>3606</v>
      </c>
      <c r="B3196" t="s">
        <v>3605</v>
      </c>
    </row>
    <row r="3197" spans="1:2">
      <c r="A3197" t="s">
        <v>3191</v>
      </c>
      <c r="B3197" t="s">
        <v>3190</v>
      </c>
    </row>
    <row r="3198" spans="1:2">
      <c r="A3198" t="s">
        <v>7431</v>
      </c>
      <c r="B3198" t="s">
        <v>7430</v>
      </c>
    </row>
    <row r="3199" spans="1:2">
      <c r="A3199" t="s">
        <v>6897</v>
      </c>
      <c r="B3199" t="s">
        <v>6896</v>
      </c>
    </row>
    <row r="3200" spans="1:2">
      <c r="A3200" t="s">
        <v>6740</v>
      </c>
      <c r="B3200" t="s">
        <v>6739</v>
      </c>
    </row>
    <row r="3201" spans="1:2">
      <c r="A3201" t="s">
        <v>5738</v>
      </c>
      <c r="B3201" t="s">
        <v>5737</v>
      </c>
    </row>
    <row r="3202" spans="1:2">
      <c r="A3202" t="s">
        <v>4922</v>
      </c>
      <c r="B3202" t="s">
        <v>4921</v>
      </c>
    </row>
    <row r="3203" spans="1:2">
      <c r="A3203" t="s">
        <v>3772</v>
      </c>
      <c r="B3203" t="s">
        <v>3771</v>
      </c>
    </row>
    <row r="3204" spans="1:2">
      <c r="A3204" t="s">
        <v>3532</v>
      </c>
      <c r="B3204" t="s">
        <v>3531</v>
      </c>
    </row>
    <row r="3205" spans="1:2">
      <c r="A3205" t="s">
        <v>1553</v>
      </c>
      <c r="B3205" t="s">
        <v>1552</v>
      </c>
    </row>
    <row r="3206" spans="1:2">
      <c r="A3206" t="s">
        <v>775</v>
      </c>
      <c r="B3206" t="s">
        <v>774</v>
      </c>
    </row>
    <row r="3207" spans="1:2">
      <c r="A3207" t="s">
        <v>7077</v>
      </c>
      <c r="B3207" t="s">
        <v>7076</v>
      </c>
    </row>
    <row r="3208" spans="1:2">
      <c r="A3208" t="s">
        <v>7074</v>
      </c>
      <c r="B3208" t="s">
        <v>7073</v>
      </c>
    </row>
    <row r="3209" spans="1:2">
      <c r="A3209" t="s">
        <v>7050</v>
      </c>
      <c r="B3209" t="s">
        <v>7049</v>
      </c>
    </row>
    <row r="3210" spans="1:2">
      <c r="A3210" t="s">
        <v>6923</v>
      </c>
      <c r="B3210" t="s">
        <v>6922</v>
      </c>
    </row>
    <row r="3211" spans="1:2">
      <c r="A3211" t="s">
        <v>6807</v>
      </c>
      <c r="B3211" t="s">
        <v>6806</v>
      </c>
    </row>
    <row r="3212" spans="1:2">
      <c r="A3212" t="s">
        <v>6800</v>
      </c>
      <c r="B3212" t="s">
        <v>6799</v>
      </c>
    </row>
    <row r="3213" spans="1:2">
      <c r="A3213" t="s">
        <v>6797</v>
      </c>
      <c r="B3213" t="s">
        <v>6796</v>
      </c>
    </row>
    <row r="3214" spans="1:2">
      <c r="A3214" t="s">
        <v>6681</v>
      </c>
      <c r="B3214" t="s">
        <v>6680</v>
      </c>
    </row>
    <row r="3215" spans="1:2">
      <c r="A3215" t="s">
        <v>6565</v>
      </c>
      <c r="B3215" t="s">
        <v>6564</v>
      </c>
    </row>
    <row r="3216" spans="1:2">
      <c r="A3216" t="s">
        <v>6562</v>
      </c>
      <c r="B3216" t="s">
        <v>6561</v>
      </c>
    </row>
    <row r="3217" spans="1:2">
      <c r="A3217" t="s">
        <v>6418</v>
      </c>
      <c r="B3217" t="s">
        <v>6417</v>
      </c>
    </row>
    <row r="3218" spans="1:2">
      <c r="A3218" t="s">
        <v>6159</v>
      </c>
      <c r="B3218" t="s">
        <v>6158</v>
      </c>
    </row>
    <row r="3219" spans="1:2">
      <c r="A3219" t="s">
        <v>5783</v>
      </c>
      <c r="B3219" t="s">
        <v>5782</v>
      </c>
    </row>
    <row r="3220" spans="1:2">
      <c r="A3220" t="s">
        <v>5558</v>
      </c>
      <c r="B3220" t="s">
        <v>5557</v>
      </c>
    </row>
    <row r="3221" spans="1:2">
      <c r="A3221" t="s">
        <v>5514</v>
      </c>
      <c r="B3221" t="s">
        <v>5513</v>
      </c>
    </row>
    <row r="3222" spans="1:2">
      <c r="A3222" t="s">
        <v>5500</v>
      </c>
      <c r="B3222" t="s">
        <v>5499</v>
      </c>
    </row>
    <row r="3223" spans="1:2">
      <c r="A3223" t="s">
        <v>5398</v>
      </c>
      <c r="B3223" t="s">
        <v>5397</v>
      </c>
    </row>
    <row r="3224" spans="1:2">
      <c r="A3224" t="s">
        <v>4812</v>
      </c>
      <c r="B3224" t="s">
        <v>4811</v>
      </c>
    </row>
    <row r="3225" spans="1:2">
      <c r="A3225" t="s">
        <v>4877</v>
      </c>
      <c r="B3225" t="s">
        <v>4876</v>
      </c>
    </row>
    <row r="3226" spans="1:2">
      <c r="A3226" t="s">
        <v>4864</v>
      </c>
      <c r="B3226" t="s">
        <v>4863</v>
      </c>
    </row>
    <row r="3227" spans="1:2">
      <c r="A3227" t="s">
        <v>4732</v>
      </c>
      <c r="B3227" t="s">
        <v>4731</v>
      </c>
    </row>
    <row r="3228" spans="1:2">
      <c r="A3228" t="s">
        <v>4666</v>
      </c>
      <c r="B3228" t="s">
        <v>4665</v>
      </c>
    </row>
    <row r="3229" spans="1:2">
      <c r="A3229" t="s">
        <v>4369</v>
      </c>
      <c r="B3229" t="s">
        <v>4368</v>
      </c>
    </row>
    <row r="3230" spans="1:2">
      <c r="A3230" t="s">
        <v>4333</v>
      </c>
      <c r="B3230" t="s">
        <v>4332</v>
      </c>
    </row>
    <row r="3231" spans="1:2">
      <c r="A3231" t="s">
        <v>4254</v>
      </c>
      <c r="B3231" t="s">
        <v>4253</v>
      </c>
    </row>
    <row r="3232" spans="1:2">
      <c r="A3232" t="s">
        <v>3814</v>
      </c>
      <c r="B3232" t="s">
        <v>3813</v>
      </c>
    </row>
    <row r="3233" spans="1:2">
      <c r="A3233" t="s">
        <v>3739</v>
      </c>
      <c r="B3233" t="s">
        <v>3738</v>
      </c>
    </row>
    <row r="3234" spans="1:2">
      <c r="A3234" t="s">
        <v>3736</v>
      </c>
      <c r="B3234" t="s">
        <v>3735</v>
      </c>
    </row>
    <row r="3235" spans="1:2">
      <c r="A3235" t="s">
        <v>3733</v>
      </c>
      <c r="B3235" t="s">
        <v>3732</v>
      </c>
    </row>
    <row r="3236" spans="1:2">
      <c r="A3236" t="s">
        <v>3656</v>
      </c>
      <c r="B3236" t="s">
        <v>3655</v>
      </c>
    </row>
    <row r="3237" spans="1:2">
      <c r="A3237" t="s">
        <v>3429</v>
      </c>
      <c r="B3237" t="s">
        <v>3428</v>
      </c>
    </row>
    <row r="3238" spans="1:2">
      <c r="A3238" t="s">
        <v>3426</v>
      </c>
      <c r="B3238" t="s">
        <v>3425</v>
      </c>
    </row>
    <row r="3239" spans="1:2">
      <c r="A3239" t="s">
        <v>3351</v>
      </c>
      <c r="B3239" t="s">
        <v>3350</v>
      </c>
    </row>
    <row r="3240" spans="1:2">
      <c r="A3240" t="s">
        <v>3289</v>
      </c>
      <c r="B3240" t="s">
        <v>3288</v>
      </c>
    </row>
    <row r="3241" spans="1:2">
      <c r="A3241" t="s">
        <v>2967</v>
      </c>
      <c r="B3241" t="s">
        <v>2966</v>
      </c>
    </row>
    <row r="3242" spans="1:2">
      <c r="A3242" t="s">
        <v>2605</v>
      </c>
      <c r="B3242" t="s">
        <v>2604</v>
      </c>
    </row>
    <row r="3243" spans="1:2">
      <c r="A3243" t="s">
        <v>2544</v>
      </c>
      <c r="B3243" t="s">
        <v>2543</v>
      </c>
    </row>
    <row r="3244" spans="1:2">
      <c r="A3244" t="s">
        <v>2330</v>
      </c>
      <c r="B3244" t="s">
        <v>2329</v>
      </c>
    </row>
    <row r="3245" spans="1:2">
      <c r="A3245" t="s">
        <v>2327</v>
      </c>
      <c r="B3245" t="s">
        <v>2326</v>
      </c>
    </row>
    <row r="3246" spans="1:2">
      <c r="A3246" t="s">
        <v>2324</v>
      </c>
      <c r="B3246" t="s">
        <v>2323</v>
      </c>
    </row>
    <row r="3247" spans="1:2">
      <c r="A3247" t="s">
        <v>2321</v>
      </c>
      <c r="B3247" t="s">
        <v>2320</v>
      </c>
    </row>
    <row r="3248" spans="1:2">
      <c r="A3248" t="s">
        <v>2213</v>
      </c>
      <c r="B3248" t="s">
        <v>2212</v>
      </c>
    </row>
    <row r="3249" spans="1:2">
      <c r="A3249" t="s">
        <v>2180</v>
      </c>
      <c r="B3249" t="s">
        <v>2179</v>
      </c>
    </row>
    <row r="3250" spans="1:2">
      <c r="A3250" t="s">
        <v>1770</v>
      </c>
      <c r="B3250" t="s">
        <v>1769</v>
      </c>
    </row>
    <row r="3251" spans="1:2">
      <c r="A3251" t="s">
        <v>1510</v>
      </c>
      <c r="B3251" t="s">
        <v>1509</v>
      </c>
    </row>
    <row r="3252" spans="1:2">
      <c r="A3252" t="s">
        <v>1374</v>
      </c>
      <c r="B3252" t="s">
        <v>1373</v>
      </c>
    </row>
    <row r="3253" spans="1:2">
      <c r="A3253" t="s">
        <v>1321</v>
      </c>
      <c r="B3253" t="s">
        <v>1320</v>
      </c>
    </row>
    <row r="3254" spans="1:2">
      <c r="A3254" t="s">
        <v>1274</v>
      </c>
      <c r="B3254" t="s">
        <v>1273</v>
      </c>
    </row>
    <row r="3255" spans="1:2">
      <c r="A3255" t="s">
        <v>1269</v>
      </c>
      <c r="B3255" t="s">
        <v>1268</v>
      </c>
    </row>
    <row r="3256" spans="1:2">
      <c r="A3256" t="s">
        <v>1224</v>
      </c>
      <c r="B3256" t="s">
        <v>1223</v>
      </c>
    </row>
    <row r="3257" spans="1:2">
      <c r="A3257" t="s">
        <v>1155</v>
      </c>
      <c r="B3257" t="s">
        <v>1154</v>
      </c>
    </row>
    <row r="3258" spans="1:2">
      <c r="A3258" t="s">
        <v>1095</v>
      </c>
      <c r="B3258" t="s">
        <v>1094</v>
      </c>
    </row>
    <row r="3259" spans="1:2">
      <c r="A3259" t="s">
        <v>805</v>
      </c>
      <c r="B3259" t="s">
        <v>804</v>
      </c>
    </row>
    <row r="3260" spans="1:2">
      <c r="A3260" t="s">
        <v>772</v>
      </c>
      <c r="B3260" t="s">
        <v>771</v>
      </c>
    </row>
    <row r="3261" spans="1:2">
      <c r="A3261" t="s">
        <v>755</v>
      </c>
      <c r="B3261" t="s">
        <v>754</v>
      </c>
    </row>
    <row r="3262" spans="1:2">
      <c r="A3262" t="s">
        <v>378</v>
      </c>
      <c r="B3262" t="s">
        <v>377</v>
      </c>
    </row>
    <row r="3263" spans="1:2">
      <c r="A3263" t="s">
        <v>321</v>
      </c>
      <c r="B3263" t="s">
        <v>320</v>
      </c>
    </row>
    <row r="3264" spans="1:2">
      <c r="A3264" t="s">
        <v>5666</v>
      </c>
      <c r="B3264" t="s">
        <v>5665</v>
      </c>
    </row>
    <row r="3265" spans="1:2">
      <c r="A3265" t="s">
        <v>5405</v>
      </c>
      <c r="B3265" t="s">
        <v>5404</v>
      </c>
    </row>
    <row r="3266" spans="1:2">
      <c r="A3266" t="s">
        <v>2422</v>
      </c>
      <c r="B3266" t="s">
        <v>2421</v>
      </c>
    </row>
    <row r="3267" spans="1:2">
      <c r="A3267" t="s">
        <v>704</v>
      </c>
      <c r="B3267" t="s">
        <v>703</v>
      </c>
    </row>
    <row r="3268" spans="1:2">
      <c r="A3268" t="s">
        <v>701</v>
      </c>
      <c r="B3268" t="s">
        <v>700</v>
      </c>
    </row>
    <row r="3269" spans="1:2">
      <c r="A3269" t="s">
        <v>967</v>
      </c>
      <c r="B3269" t="s">
        <v>966</v>
      </c>
    </row>
    <row r="3270" spans="1:2">
      <c r="A3270" t="s">
        <v>5231</v>
      </c>
      <c r="B3270" t="s">
        <v>5230</v>
      </c>
    </row>
    <row r="3271" spans="1:2">
      <c r="A3271" t="s">
        <v>4749</v>
      </c>
      <c r="B3271" t="s">
        <v>4748</v>
      </c>
    </row>
    <row r="3272" spans="1:2">
      <c r="A3272" t="s">
        <v>6345</v>
      </c>
      <c r="B3272" t="s">
        <v>6344</v>
      </c>
    </row>
    <row r="3273" spans="1:2">
      <c r="A3273" t="s">
        <v>903</v>
      </c>
      <c r="B3273" t="s">
        <v>902</v>
      </c>
    </row>
    <row r="3274" spans="1:2">
      <c r="A3274" t="s">
        <v>6726</v>
      </c>
      <c r="B3274" t="s">
        <v>6725</v>
      </c>
    </row>
    <row r="3275" spans="1:2">
      <c r="A3275" t="s">
        <v>6692</v>
      </c>
      <c r="B3275" t="s">
        <v>6691</v>
      </c>
    </row>
    <row r="3276" spans="1:2">
      <c r="A3276" t="s">
        <v>5997</v>
      </c>
      <c r="B3276" t="s">
        <v>5996</v>
      </c>
    </row>
    <row r="3277" spans="1:2">
      <c r="A3277" t="s">
        <v>5788</v>
      </c>
      <c r="B3277" t="s">
        <v>5787</v>
      </c>
    </row>
    <row r="3278" spans="1:2">
      <c r="A3278" t="s">
        <v>4049</v>
      </c>
      <c r="B3278" t="s">
        <v>4048</v>
      </c>
    </row>
    <row r="3279" spans="1:2">
      <c r="A3279" t="s">
        <v>3929</v>
      </c>
      <c r="B3279" t="s">
        <v>3928</v>
      </c>
    </row>
    <row r="3280" spans="1:2">
      <c r="A3280" t="s">
        <v>2789</v>
      </c>
      <c r="B3280" t="s">
        <v>2788</v>
      </c>
    </row>
    <row r="3281" spans="1:2">
      <c r="A3281" t="s">
        <v>2375</v>
      </c>
      <c r="B3281" t="s">
        <v>2374</v>
      </c>
    </row>
    <row r="3282" spans="1:2">
      <c r="A3282" t="s">
        <v>2020</v>
      </c>
      <c r="B3282" t="s">
        <v>2019</v>
      </c>
    </row>
    <row r="3283" spans="1:2">
      <c r="A3283" t="s">
        <v>1715</v>
      </c>
      <c r="B3283" t="s">
        <v>1714</v>
      </c>
    </row>
    <row r="3284" spans="1:2">
      <c r="A3284" t="s">
        <v>1632</v>
      </c>
      <c r="B3284" t="s">
        <v>1631</v>
      </c>
    </row>
    <row r="3285" spans="1:2">
      <c r="A3285" t="s">
        <v>1574</v>
      </c>
      <c r="B3285" t="s">
        <v>1573</v>
      </c>
    </row>
    <row r="3286" spans="1:2">
      <c r="A3286" t="s">
        <v>955</v>
      </c>
      <c r="B3286" t="s">
        <v>954</v>
      </c>
    </row>
    <row r="3287" spans="1:2">
      <c r="A3287" t="s">
        <v>817</v>
      </c>
      <c r="B3287" t="s">
        <v>816</v>
      </c>
    </row>
    <row r="3288" spans="1:2">
      <c r="A3288" t="s">
        <v>661</v>
      </c>
      <c r="B3288" t="s">
        <v>660</v>
      </c>
    </row>
    <row r="3289" spans="1:2">
      <c r="A3289" t="s">
        <v>637</v>
      </c>
      <c r="B3289" t="s">
        <v>636</v>
      </c>
    </row>
    <row r="3290" spans="1:2">
      <c r="A3290" t="s">
        <v>6735</v>
      </c>
      <c r="B3290" t="s">
        <v>6734</v>
      </c>
    </row>
    <row r="3291" spans="1:2">
      <c r="A3291" t="s">
        <v>6415</v>
      </c>
      <c r="B3291" t="s">
        <v>6414</v>
      </c>
    </row>
    <row r="3292" spans="1:2">
      <c r="A3292" t="s">
        <v>4027</v>
      </c>
      <c r="B3292" t="s">
        <v>4026</v>
      </c>
    </row>
    <row r="3293" spans="1:2">
      <c r="A3293" t="s">
        <v>3446</v>
      </c>
      <c r="B3293" t="s">
        <v>3445</v>
      </c>
    </row>
    <row r="3294" spans="1:2">
      <c r="A3294" t="s">
        <v>3414</v>
      </c>
      <c r="B3294" t="s">
        <v>3413</v>
      </c>
    </row>
    <row r="3295" spans="1:2">
      <c r="A3295" t="s">
        <v>3041</v>
      </c>
      <c r="B3295" t="s">
        <v>3040</v>
      </c>
    </row>
    <row r="3296" spans="1:2">
      <c r="A3296" t="s">
        <v>2705</v>
      </c>
      <c r="B3296" t="s">
        <v>2704</v>
      </c>
    </row>
    <row r="3297" spans="1:2">
      <c r="A3297" t="s">
        <v>2012</v>
      </c>
      <c r="B3297" t="s">
        <v>2011</v>
      </c>
    </row>
    <row r="3298" spans="1:2">
      <c r="A3298" t="s">
        <v>603</v>
      </c>
      <c r="B3298" t="s">
        <v>602</v>
      </c>
    </row>
    <row r="3299" spans="1:2">
      <c r="A3299" t="s">
        <v>507</v>
      </c>
      <c r="B3299" t="s">
        <v>506</v>
      </c>
    </row>
    <row r="3300" spans="1:2">
      <c r="A3300" t="s">
        <v>7266</v>
      </c>
      <c r="B3300" t="s">
        <v>7265</v>
      </c>
    </row>
    <row r="3301" spans="1:2">
      <c r="A3301" t="s">
        <v>7246</v>
      </c>
      <c r="B3301" t="s">
        <v>7245</v>
      </c>
    </row>
    <row r="3302" spans="1:2">
      <c r="A3302" t="s">
        <v>6865</v>
      </c>
      <c r="B3302" t="s">
        <v>6864</v>
      </c>
    </row>
    <row r="3303" spans="1:2">
      <c r="A3303" t="s">
        <v>5912</v>
      </c>
      <c r="B3303" t="s">
        <v>5911</v>
      </c>
    </row>
    <row r="3304" spans="1:2">
      <c r="A3304" t="s">
        <v>5884</v>
      </c>
      <c r="B3304" t="s">
        <v>5883</v>
      </c>
    </row>
    <row r="3305" spans="1:2">
      <c r="A3305" t="s">
        <v>5074</v>
      </c>
      <c r="B3305" t="s">
        <v>5073</v>
      </c>
    </row>
    <row r="3306" spans="1:2">
      <c r="A3306" t="s">
        <v>4984</v>
      </c>
      <c r="B3306" t="s">
        <v>4983</v>
      </c>
    </row>
    <row r="3307" spans="1:2">
      <c r="A3307" t="s">
        <v>4366</v>
      </c>
      <c r="B3307" t="s">
        <v>4365</v>
      </c>
    </row>
    <row r="3308" spans="1:2">
      <c r="A3308" t="s">
        <v>4112</v>
      </c>
      <c r="B3308" t="s">
        <v>4111</v>
      </c>
    </row>
    <row r="3309" spans="1:2">
      <c r="A3309" t="s">
        <v>3951</v>
      </c>
      <c r="B3309" t="s">
        <v>3950</v>
      </c>
    </row>
    <row r="3310" spans="1:2">
      <c r="A3310" t="s">
        <v>3858</v>
      </c>
      <c r="B3310" t="s">
        <v>3857</v>
      </c>
    </row>
    <row r="3311" spans="1:2">
      <c r="A3311" t="s">
        <v>3034</v>
      </c>
      <c r="B3311" t="s">
        <v>3033</v>
      </c>
    </row>
    <row r="3312" spans="1:2">
      <c r="A3312" t="s">
        <v>2734</v>
      </c>
      <c r="B3312" t="s">
        <v>2733</v>
      </c>
    </row>
    <row r="3313" spans="1:2">
      <c r="A3313" t="s">
        <v>2336</v>
      </c>
      <c r="B3313" t="s">
        <v>2335</v>
      </c>
    </row>
    <row r="3314" spans="1:2">
      <c r="A3314" t="s">
        <v>1949</v>
      </c>
      <c r="B3314" t="s">
        <v>1948</v>
      </c>
    </row>
    <row r="3315" spans="1:2">
      <c r="A3315" t="s">
        <v>1592</v>
      </c>
      <c r="B3315" t="s">
        <v>1591</v>
      </c>
    </row>
    <row r="3316" spans="1:2">
      <c r="A3316" t="s">
        <v>538</v>
      </c>
      <c r="B3316" t="s">
        <v>537</v>
      </c>
    </row>
    <row r="3317" spans="1:2">
      <c r="A3317" t="s">
        <v>7243</v>
      </c>
      <c r="B3317" t="s">
        <v>7242</v>
      </c>
    </row>
    <row r="3318" spans="1:2">
      <c r="A3318" t="s">
        <v>6391</v>
      </c>
      <c r="B3318" t="s">
        <v>6390</v>
      </c>
    </row>
    <row r="3319" spans="1:2">
      <c r="A3319" t="s">
        <v>5254</v>
      </c>
      <c r="B3319" t="s">
        <v>5253</v>
      </c>
    </row>
    <row r="3320" spans="1:2">
      <c r="A3320" t="s">
        <v>5195</v>
      </c>
      <c r="B3320" t="s">
        <v>5194</v>
      </c>
    </row>
    <row r="3321" spans="1:2">
      <c r="A3321" t="s">
        <v>4200</v>
      </c>
      <c r="B3321" t="s">
        <v>4199</v>
      </c>
    </row>
    <row r="3322" spans="1:2">
      <c r="A3322" t="s">
        <v>4084</v>
      </c>
      <c r="B3322" t="s">
        <v>4083</v>
      </c>
    </row>
    <row r="3323" spans="1:2">
      <c r="A3323" t="s">
        <v>3915</v>
      </c>
      <c r="B3323" t="s">
        <v>3914</v>
      </c>
    </row>
    <row r="3324" spans="1:2">
      <c r="A3324" t="s">
        <v>3744</v>
      </c>
      <c r="B3324" t="s">
        <v>3743</v>
      </c>
    </row>
    <row r="3325" spans="1:2">
      <c r="A3325" t="s">
        <v>3496</v>
      </c>
      <c r="B3325" t="s">
        <v>3495</v>
      </c>
    </row>
    <row r="3326" spans="1:2">
      <c r="A3326" t="s">
        <v>3142</v>
      </c>
      <c r="B3326" t="s">
        <v>3141</v>
      </c>
    </row>
    <row r="3327" spans="1:2">
      <c r="A3327" t="s">
        <v>2401</v>
      </c>
      <c r="B3327" t="s">
        <v>2400</v>
      </c>
    </row>
    <row r="3328" spans="1:2">
      <c r="A3328" t="s">
        <v>2255</v>
      </c>
      <c r="B3328" t="s">
        <v>2254</v>
      </c>
    </row>
    <row r="3329" spans="1:2">
      <c r="A3329" t="s">
        <v>2104</v>
      </c>
      <c r="B3329" t="s">
        <v>2103</v>
      </c>
    </row>
    <row r="3330" spans="1:2">
      <c r="A3330" t="s">
        <v>1055</v>
      </c>
      <c r="B3330" t="s">
        <v>1054</v>
      </c>
    </row>
    <row r="3331" spans="1:2">
      <c r="A3331" t="s">
        <v>1043</v>
      </c>
      <c r="B3331" t="s">
        <v>1042</v>
      </c>
    </row>
    <row r="3332" spans="1:2">
      <c r="A3332" t="s">
        <v>6451</v>
      </c>
      <c r="B3332" t="s">
        <v>6450</v>
      </c>
    </row>
    <row r="3333" spans="1:2">
      <c r="A3333" t="s">
        <v>4305</v>
      </c>
      <c r="B3333" t="s">
        <v>4304</v>
      </c>
    </row>
    <row r="3334" spans="1:2">
      <c r="A3334" t="s">
        <v>4024</v>
      </c>
      <c r="B3334" t="s">
        <v>4023</v>
      </c>
    </row>
    <row r="3335" spans="1:2">
      <c r="A3335" t="s">
        <v>3871</v>
      </c>
      <c r="B3335" t="s">
        <v>3870</v>
      </c>
    </row>
    <row r="3336" spans="1:2">
      <c r="A3336" t="s">
        <v>1191</v>
      </c>
      <c r="B3336" t="s">
        <v>1190</v>
      </c>
    </row>
    <row r="3337" spans="1:2">
      <c r="A3337" t="s">
        <v>808</v>
      </c>
      <c r="B3337" t="s">
        <v>807</v>
      </c>
    </row>
    <row r="3338" spans="1:2">
      <c r="A3338" t="s">
        <v>571</v>
      </c>
      <c r="B3338" t="s">
        <v>570</v>
      </c>
    </row>
    <row r="3339" spans="1:2">
      <c r="A3339" t="s">
        <v>7101</v>
      </c>
      <c r="B3339" t="s">
        <v>7100</v>
      </c>
    </row>
    <row r="3340" spans="1:2">
      <c r="A3340" t="s">
        <v>7019</v>
      </c>
      <c r="B3340" t="s">
        <v>7018</v>
      </c>
    </row>
    <row r="3341" spans="1:2">
      <c r="A3341" t="s">
        <v>5673</v>
      </c>
      <c r="B3341" t="s">
        <v>5672</v>
      </c>
    </row>
    <row r="3342" spans="1:2">
      <c r="A3342" t="s">
        <v>5612</v>
      </c>
      <c r="B3342" t="s">
        <v>5611</v>
      </c>
    </row>
    <row r="3343" spans="1:2">
      <c r="A3343" t="s">
        <v>5603</v>
      </c>
      <c r="B3343" t="s">
        <v>5602</v>
      </c>
    </row>
    <row r="3344" spans="1:2">
      <c r="A3344" t="s">
        <v>4809</v>
      </c>
      <c r="B3344" t="s">
        <v>4808</v>
      </c>
    </row>
    <row r="3345" spans="1:2">
      <c r="A3345" t="s">
        <v>3907</v>
      </c>
      <c r="B3345" t="s">
        <v>3906</v>
      </c>
    </row>
    <row r="3346" spans="1:2">
      <c r="A3346" t="s">
        <v>2905</v>
      </c>
      <c r="B3346" t="s">
        <v>2904</v>
      </c>
    </row>
    <row r="3347" spans="1:2">
      <c r="A3347" t="s">
        <v>2814</v>
      </c>
      <c r="B3347" t="s">
        <v>2813</v>
      </c>
    </row>
    <row r="3348" spans="1:2">
      <c r="A3348" t="s">
        <v>2800</v>
      </c>
      <c r="B3348" t="s">
        <v>2799</v>
      </c>
    </row>
    <row r="3349" spans="1:2">
      <c r="A3349" t="s">
        <v>2751</v>
      </c>
      <c r="B3349" t="s">
        <v>2750</v>
      </c>
    </row>
    <row r="3350" spans="1:2">
      <c r="A3350" t="s">
        <v>2425</v>
      </c>
      <c r="B3350" t="s">
        <v>2424</v>
      </c>
    </row>
    <row r="3351" spans="1:2">
      <c r="A3351" t="s">
        <v>1723</v>
      </c>
      <c r="B3351" t="s">
        <v>1722</v>
      </c>
    </row>
    <row r="3352" spans="1:2">
      <c r="A3352" t="s">
        <v>938</v>
      </c>
      <c r="B3352" t="s">
        <v>937</v>
      </c>
    </row>
    <row r="3353" spans="1:2">
      <c r="A3353" t="s">
        <v>749</v>
      </c>
      <c r="B3353" t="s">
        <v>748</v>
      </c>
    </row>
    <row r="3354" spans="1:2">
      <c r="A3354" t="s">
        <v>6700</v>
      </c>
      <c r="B3354" t="s">
        <v>6699</v>
      </c>
    </row>
    <row r="3355" spans="1:2">
      <c r="A3355" t="s">
        <v>4492</v>
      </c>
      <c r="B3355" t="s">
        <v>4491</v>
      </c>
    </row>
    <row r="3356" spans="1:2">
      <c r="A3356" t="s">
        <v>4272</v>
      </c>
      <c r="B3356" t="s">
        <v>4271</v>
      </c>
    </row>
    <row r="3357" spans="1:2">
      <c r="A3357" t="s">
        <v>3680</v>
      </c>
      <c r="B3357" t="s">
        <v>3679</v>
      </c>
    </row>
    <row r="3358" spans="1:2">
      <c r="A3358" t="s">
        <v>3618</v>
      </c>
      <c r="B3358" t="s">
        <v>3617</v>
      </c>
    </row>
    <row r="3359" spans="1:2">
      <c r="A3359" t="s">
        <v>2908</v>
      </c>
      <c r="B3359" t="s">
        <v>2907</v>
      </c>
    </row>
    <row r="3360" spans="1:2">
      <c r="A3360" t="s">
        <v>2488</v>
      </c>
      <c r="B3360" t="s">
        <v>2487</v>
      </c>
    </row>
    <row r="3361" spans="1:2">
      <c r="A3361" t="s">
        <v>2485</v>
      </c>
      <c r="B3361" t="s">
        <v>2484</v>
      </c>
    </row>
    <row r="3362" spans="1:2">
      <c r="A3362" t="s">
        <v>2099</v>
      </c>
      <c r="B3362" t="s">
        <v>2098</v>
      </c>
    </row>
    <row r="3363" spans="1:2">
      <c r="A3363" t="s">
        <v>1848</v>
      </c>
      <c r="B3363" t="s">
        <v>1847</v>
      </c>
    </row>
    <row r="3364" spans="1:2">
      <c r="A3364" t="s">
        <v>1720</v>
      </c>
      <c r="B3364" t="s">
        <v>1719</v>
      </c>
    </row>
    <row r="3365" spans="1:2">
      <c r="A3365" t="s">
        <v>1703</v>
      </c>
      <c r="B3365" t="s">
        <v>1702</v>
      </c>
    </row>
    <row r="3366" spans="1:2">
      <c r="A3366" t="s">
        <v>1597</v>
      </c>
      <c r="B3366" t="s">
        <v>1596</v>
      </c>
    </row>
    <row r="3367" spans="1:2">
      <c r="A3367" t="s">
        <v>1396</v>
      </c>
      <c r="B3367" t="s">
        <v>1395</v>
      </c>
    </row>
    <row r="3368" spans="1:2">
      <c r="A3368" t="s">
        <v>1088</v>
      </c>
      <c r="B3368" t="s">
        <v>1087</v>
      </c>
    </row>
    <row r="3369" spans="1:2">
      <c r="A3369" t="s">
        <v>6147</v>
      </c>
      <c r="B3369" t="s">
        <v>6146</v>
      </c>
    </row>
    <row r="3370" spans="1:2">
      <c r="A3370" t="s">
        <v>6006</v>
      </c>
      <c r="B3370" t="s">
        <v>6005</v>
      </c>
    </row>
    <row r="3371" spans="1:2">
      <c r="A3371" t="s">
        <v>5688</v>
      </c>
      <c r="B3371" t="s">
        <v>5687</v>
      </c>
    </row>
    <row r="3372" spans="1:2">
      <c r="A3372" t="s">
        <v>5274</v>
      </c>
      <c r="B3372" t="s">
        <v>5273</v>
      </c>
    </row>
    <row r="3373" spans="1:2">
      <c r="A3373" t="s">
        <v>5261</v>
      </c>
      <c r="B3373" t="s">
        <v>5260</v>
      </c>
    </row>
    <row r="3374" spans="1:2">
      <c r="A3374" t="s">
        <v>5206</v>
      </c>
      <c r="B3374" t="s">
        <v>5205</v>
      </c>
    </row>
    <row r="3375" spans="1:2">
      <c r="A3375" t="s">
        <v>4830</v>
      </c>
      <c r="B3375" t="s">
        <v>4829</v>
      </c>
    </row>
    <row r="3376" spans="1:2">
      <c r="A3376" t="s">
        <v>4308</v>
      </c>
      <c r="B3376" t="s">
        <v>4307</v>
      </c>
    </row>
    <row r="3377" spans="1:2">
      <c r="A3377" t="s">
        <v>4216</v>
      </c>
      <c r="B3377" t="s">
        <v>4215</v>
      </c>
    </row>
    <row r="3378" spans="1:2">
      <c r="A3378" t="s">
        <v>3548</v>
      </c>
      <c r="B3378" t="s">
        <v>3547</v>
      </c>
    </row>
    <row r="3379" spans="1:2">
      <c r="A3379" t="s">
        <v>2505</v>
      </c>
      <c r="B3379" t="s">
        <v>2504</v>
      </c>
    </row>
    <row r="3380" spans="1:2">
      <c r="A3380" t="s">
        <v>6837</v>
      </c>
      <c r="B3380" t="s">
        <v>6836</v>
      </c>
    </row>
    <row r="3381" spans="1:2">
      <c r="A3381" t="s">
        <v>6191</v>
      </c>
      <c r="B3381" t="s">
        <v>6190</v>
      </c>
    </row>
    <row r="3382" spans="1:2">
      <c r="A3382" t="s">
        <v>4292</v>
      </c>
      <c r="B3382" t="s">
        <v>4291</v>
      </c>
    </row>
    <row r="3383" spans="1:2">
      <c r="A3383" t="s">
        <v>949</v>
      </c>
      <c r="B3383" t="s">
        <v>948</v>
      </c>
    </row>
    <row r="3384" spans="1:2">
      <c r="A3384" t="s">
        <v>6996</v>
      </c>
      <c r="B3384" t="s">
        <v>6995</v>
      </c>
    </row>
    <row r="3385" spans="1:2">
      <c r="A3385" t="s">
        <v>6305</v>
      </c>
      <c r="B3385" t="s">
        <v>6304</v>
      </c>
    </row>
    <row r="3386" spans="1:2">
      <c r="A3386" t="s">
        <v>6085</v>
      </c>
      <c r="B3386" t="s">
        <v>6084</v>
      </c>
    </row>
    <row r="3387" spans="1:2">
      <c r="A3387" t="s">
        <v>5867</v>
      </c>
      <c r="B3387" t="s">
        <v>5866</v>
      </c>
    </row>
    <row r="3388" spans="1:2">
      <c r="A3388" t="s">
        <v>5475</v>
      </c>
      <c r="B3388" t="s">
        <v>5474</v>
      </c>
    </row>
    <row r="3389" spans="1:2">
      <c r="A3389" t="s">
        <v>5455</v>
      </c>
      <c r="B3389" t="s">
        <v>5454</v>
      </c>
    </row>
    <row r="3390" spans="1:2">
      <c r="A3390" t="s">
        <v>4403</v>
      </c>
      <c r="B3390" t="s">
        <v>4402</v>
      </c>
    </row>
    <row r="3391" spans="1:2">
      <c r="A3391" t="s">
        <v>4269</v>
      </c>
      <c r="B3391" t="s">
        <v>4268</v>
      </c>
    </row>
    <row r="3392" spans="1:2">
      <c r="A3392" t="s">
        <v>4195</v>
      </c>
      <c r="B3392" t="s">
        <v>4194</v>
      </c>
    </row>
    <row r="3393" spans="1:2">
      <c r="A3393" t="s">
        <v>4044</v>
      </c>
      <c r="B3393" t="s">
        <v>4043</v>
      </c>
    </row>
    <row r="3394" spans="1:2">
      <c r="A3394" t="s">
        <v>3326</v>
      </c>
      <c r="B3394" t="s">
        <v>3325</v>
      </c>
    </row>
    <row r="3395" spans="1:2">
      <c r="A3395" t="s">
        <v>3076</v>
      </c>
      <c r="B3395" t="s">
        <v>3075</v>
      </c>
    </row>
    <row r="3396" spans="1:2">
      <c r="A3396" t="s">
        <v>2710</v>
      </c>
      <c r="B3396" t="s">
        <v>2709</v>
      </c>
    </row>
    <row r="3397" spans="1:2">
      <c r="A3397" t="s">
        <v>2665</v>
      </c>
      <c r="B3397" t="s">
        <v>2664</v>
      </c>
    </row>
    <row r="3398" spans="1:2">
      <c r="A3398" t="s">
        <v>2628</v>
      </c>
      <c r="B3398" t="s">
        <v>2627</v>
      </c>
    </row>
    <row r="3399" spans="1:2">
      <c r="A3399" t="s">
        <v>1329</v>
      </c>
      <c r="B3399" t="s">
        <v>1328</v>
      </c>
    </row>
    <row r="3400" spans="1:2">
      <c r="A3400" t="s">
        <v>1104</v>
      </c>
      <c r="B3400" t="s">
        <v>1103</v>
      </c>
    </row>
    <row r="3401" spans="1:2">
      <c r="A3401" t="s">
        <v>985</v>
      </c>
      <c r="B3401" t="s">
        <v>984</v>
      </c>
    </row>
    <row r="3402" spans="1:2">
      <c r="A3402" t="s">
        <v>898</v>
      </c>
      <c r="B3402" t="s">
        <v>897</v>
      </c>
    </row>
    <row r="3403" spans="1:2">
      <c r="A3403" t="s">
        <v>795</v>
      </c>
      <c r="B3403" t="s">
        <v>794</v>
      </c>
    </row>
    <row r="3404" spans="1:2">
      <c r="A3404" t="s">
        <v>6678</v>
      </c>
      <c r="B3404" t="s">
        <v>6677</v>
      </c>
    </row>
    <row r="3405" spans="1:2">
      <c r="A3405" t="s">
        <v>6333</v>
      </c>
      <c r="B3405" t="s">
        <v>6332</v>
      </c>
    </row>
    <row r="3406" spans="1:2">
      <c r="A3406" t="s">
        <v>6298</v>
      </c>
      <c r="B3406" t="s">
        <v>6297</v>
      </c>
    </row>
    <row r="3407" spans="1:2">
      <c r="A3407" t="s">
        <v>5198</v>
      </c>
      <c r="B3407" t="s">
        <v>5197</v>
      </c>
    </row>
    <row r="3408" spans="1:2">
      <c r="A3408" t="s">
        <v>5083</v>
      </c>
      <c r="B3408" t="s">
        <v>5082</v>
      </c>
    </row>
    <row r="3409" spans="1:2">
      <c r="A3409" t="s">
        <v>4609</v>
      </c>
      <c r="B3409" t="s">
        <v>4608</v>
      </c>
    </row>
    <row r="3410" spans="1:2">
      <c r="A3410" t="s">
        <v>4039</v>
      </c>
      <c r="B3410" t="s">
        <v>4038</v>
      </c>
    </row>
    <row r="3411" spans="1:2">
      <c r="A3411" t="s">
        <v>3918</v>
      </c>
      <c r="B3411" t="s">
        <v>3917</v>
      </c>
    </row>
    <row r="3412" spans="1:2">
      <c r="A3412" t="s">
        <v>3598</v>
      </c>
      <c r="B3412" t="s">
        <v>3597</v>
      </c>
    </row>
    <row r="3413" spans="1:2">
      <c r="A3413" t="s">
        <v>3245</v>
      </c>
      <c r="B3413" t="s">
        <v>3244</v>
      </c>
    </row>
    <row r="3414" spans="1:2">
      <c r="A3414" t="s">
        <v>2855</v>
      </c>
      <c r="B3414" t="s">
        <v>2854</v>
      </c>
    </row>
    <row r="3415" spans="1:2">
      <c r="A3415" t="s">
        <v>2754</v>
      </c>
      <c r="B3415" t="s">
        <v>2753</v>
      </c>
    </row>
    <row r="3416" spans="1:2">
      <c r="A3416" t="s">
        <v>1866</v>
      </c>
      <c r="B3416" t="s">
        <v>1865</v>
      </c>
    </row>
    <row r="3417" spans="1:2">
      <c r="A3417" t="s">
        <v>1453</v>
      </c>
      <c r="B3417" t="s">
        <v>1452</v>
      </c>
    </row>
    <row r="3418" spans="1:2">
      <c r="A3418" t="s">
        <v>231</v>
      </c>
      <c r="B3418" t="s">
        <v>230</v>
      </c>
    </row>
    <row r="3419" spans="1:2">
      <c r="A3419" t="s">
        <v>211</v>
      </c>
      <c r="B3419" t="s">
        <v>210</v>
      </c>
    </row>
    <row r="3420" spans="1:2">
      <c r="A3420" t="s">
        <v>6540</v>
      </c>
      <c r="B3420" t="s">
        <v>6539</v>
      </c>
    </row>
    <row r="3421" spans="1:2">
      <c r="A3421" t="s">
        <v>3806</v>
      </c>
      <c r="B3421" t="s">
        <v>3805</v>
      </c>
    </row>
    <row r="3422" spans="1:2">
      <c r="A3422" t="s">
        <v>3409</v>
      </c>
      <c r="B3422" t="s">
        <v>3408</v>
      </c>
    </row>
    <row r="3423" spans="1:2">
      <c r="A3423" t="s">
        <v>5209</v>
      </c>
      <c r="B3423" t="s">
        <v>5208</v>
      </c>
    </row>
    <row r="3424" spans="1:2">
      <c r="A3424" t="s">
        <v>5181</v>
      </c>
      <c r="B3424" t="s">
        <v>5180</v>
      </c>
    </row>
    <row r="3425" spans="1:2">
      <c r="A3425" t="s">
        <v>4450</v>
      </c>
      <c r="B3425" t="s">
        <v>4449</v>
      </c>
    </row>
    <row r="3426" spans="1:2">
      <c r="A3426" t="s">
        <v>3931</v>
      </c>
      <c r="B3426" t="s">
        <v>3930</v>
      </c>
    </row>
    <row r="3427" spans="1:2">
      <c r="A3427" t="s">
        <v>400</v>
      </c>
      <c r="B3427" t="s">
        <v>399</v>
      </c>
    </row>
    <row r="3428" spans="1:2">
      <c r="A3428" t="s">
        <v>6723</v>
      </c>
      <c r="B3428" t="s">
        <v>6722</v>
      </c>
    </row>
    <row r="3429" spans="1:2">
      <c r="A3429" t="s">
        <v>6124</v>
      </c>
      <c r="B3429" t="s">
        <v>6123</v>
      </c>
    </row>
    <row r="3430" spans="1:2">
      <c r="A3430" t="s">
        <v>4717</v>
      </c>
      <c r="B3430" t="s">
        <v>4716</v>
      </c>
    </row>
    <row r="3431" spans="1:2">
      <c r="A3431" t="s">
        <v>4484</v>
      </c>
      <c r="B3431" t="s">
        <v>4483</v>
      </c>
    </row>
    <row r="3432" spans="1:2">
      <c r="A3432" t="s">
        <v>4236</v>
      </c>
      <c r="B3432" t="s">
        <v>4235</v>
      </c>
    </row>
    <row r="3433" spans="1:2">
      <c r="A3433" t="s">
        <v>3981</v>
      </c>
      <c r="B3433" t="s">
        <v>3980</v>
      </c>
    </row>
    <row r="3434" spans="1:2">
      <c r="A3434" t="s">
        <v>3856</v>
      </c>
      <c r="B3434" t="s">
        <v>3855</v>
      </c>
    </row>
    <row r="3435" spans="1:2">
      <c r="A3435" t="s">
        <v>3348</v>
      </c>
      <c r="B3435" t="s">
        <v>3347</v>
      </c>
    </row>
    <row r="3436" spans="1:2">
      <c r="A3436" t="s">
        <v>3294</v>
      </c>
      <c r="B3436" t="s">
        <v>3293</v>
      </c>
    </row>
    <row r="3437" spans="1:2">
      <c r="A3437" t="s">
        <v>3251</v>
      </c>
      <c r="B3437" t="s">
        <v>3250</v>
      </c>
    </row>
    <row r="3438" spans="1:2">
      <c r="A3438" t="s">
        <v>3237</v>
      </c>
      <c r="B3438" t="s">
        <v>3236</v>
      </c>
    </row>
    <row r="3439" spans="1:2">
      <c r="A3439" t="s">
        <v>2879</v>
      </c>
      <c r="B3439" t="s">
        <v>2878</v>
      </c>
    </row>
    <row r="3440" spans="1:2">
      <c r="A3440" t="s">
        <v>2655</v>
      </c>
      <c r="B3440" t="s">
        <v>2654</v>
      </c>
    </row>
    <row r="3441" spans="1:2">
      <c r="A3441" t="s">
        <v>2241</v>
      </c>
      <c r="B3441" t="s">
        <v>2240</v>
      </c>
    </row>
    <row r="3442" spans="1:2">
      <c r="A3442" t="s">
        <v>1806</v>
      </c>
      <c r="B3442" t="s">
        <v>1805</v>
      </c>
    </row>
    <row r="3443" spans="1:2">
      <c r="A3443" t="s">
        <v>1639</v>
      </c>
      <c r="B3443" t="s">
        <v>1638</v>
      </c>
    </row>
    <row r="3444" spans="1:2">
      <c r="A3444" t="s">
        <v>935</v>
      </c>
      <c r="B3444" t="s">
        <v>934</v>
      </c>
    </row>
    <row r="3445" spans="1:2">
      <c r="A3445" t="s">
        <v>312</v>
      </c>
      <c r="B3445" t="s">
        <v>311</v>
      </c>
    </row>
    <row r="3446" spans="1:2">
      <c r="A3446" t="s">
        <v>6732</v>
      </c>
      <c r="B3446" t="s">
        <v>6731</v>
      </c>
    </row>
    <row r="3447" spans="1:2">
      <c r="A3447" t="s">
        <v>6330</v>
      </c>
      <c r="B3447" t="s">
        <v>6329</v>
      </c>
    </row>
    <row r="3448" spans="1:2">
      <c r="A3448" t="s">
        <v>6208</v>
      </c>
      <c r="B3448" t="s">
        <v>6207</v>
      </c>
    </row>
    <row r="3449" spans="1:2">
      <c r="A3449" t="s">
        <v>5041</v>
      </c>
      <c r="B3449" t="s">
        <v>5040</v>
      </c>
    </row>
    <row r="3450" spans="1:2">
      <c r="A3450" t="s">
        <v>4756</v>
      </c>
      <c r="B3450" t="s">
        <v>4755</v>
      </c>
    </row>
    <row r="3451" spans="1:2">
      <c r="A3451" t="s">
        <v>4743</v>
      </c>
      <c r="B3451" t="s">
        <v>4742</v>
      </c>
    </row>
    <row r="3452" spans="1:2">
      <c r="A3452" t="s">
        <v>3777</v>
      </c>
      <c r="B3452" t="s">
        <v>3776</v>
      </c>
    </row>
    <row r="3453" spans="1:2">
      <c r="A3453" t="s">
        <v>3687</v>
      </c>
      <c r="B3453" t="s">
        <v>3686</v>
      </c>
    </row>
    <row r="3454" spans="1:2">
      <c r="A3454" t="s">
        <v>3345</v>
      </c>
      <c r="B3454" t="s">
        <v>3344</v>
      </c>
    </row>
    <row r="3455" spans="1:2">
      <c r="A3455" t="s">
        <v>2611</v>
      </c>
      <c r="B3455" t="s">
        <v>2610</v>
      </c>
    </row>
    <row r="3456" spans="1:2">
      <c r="A3456" t="s">
        <v>2092</v>
      </c>
      <c r="B3456" t="s">
        <v>2091</v>
      </c>
    </row>
    <row r="3457" spans="1:2">
      <c r="A3457" t="s">
        <v>1680</v>
      </c>
      <c r="B3457" t="s">
        <v>1679</v>
      </c>
    </row>
    <row r="3458" spans="1:2">
      <c r="A3458" t="s">
        <v>1674</v>
      </c>
      <c r="B3458" t="s">
        <v>1673</v>
      </c>
    </row>
    <row r="3459" spans="1:2">
      <c r="A3459" t="s">
        <v>1266</v>
      </c>
      <c r="B3459" t="s">
        <v>1265</v>
      </c>
    </row>
    <row r="3460" spans="1:2">
      <c r="A3460" t="s">
        <v>584</v>
      </c>
      <c r="B3460" t="s">
        <v>583</v>
      </c>
    </row>
    <row r="3461" spans="1:2">
      <c r="A3461" t="s">
        <v>350</v>
      </c>
      <c r="B3461" t="s">
        <v>349</v>
      </c>
    </row>
    <row r="3462" spans="1:2">
      <c r="A3462" t="s">
        <v>7292</v>
      </c>
      <c r="B3462" t="s">
        <v>7291</v>
      </c>
    </row>
    <row r="3463" spans="1:2">
      <c r="A3463" t="s">
        <v>7151</v>
      </c>
      <c r="B3463" t="s">
        <v>7150</v>
      </c>
    </row>
    <row r="3464" spans="1:2">
      <c r="A3464" t="s">
        <v>6476</v>
      </c>
      <c r="B3464" t="s">
        <v>6475</v>
      </c>
    </row>
    <row r="3465" spans="1:2">
      <c r="A3465" t="s">
        <v>6465</v>
      </c>
      <c r="B3465" t="s">
        <v>6464</v>
      </c>
    </row>
    <row r="3466" spans="1:2">
      <c r="A3466" t="s">
        <v>5748</v>
      </c>
      <c r="B3466" t="s">
        <v>5747</v>
      </c>
    </row>
    <row r="3467" spans="1:2">
      <c r="A3467" t="s">
        <v>5676</v>
      </c>
      <c r="B3467" t="s">
        <v>5675</v>
      </c>
    </row>
    <row r="3468" spans="1:2">
      <c r="A3468" t="s">
        <v>5291</v>
      </c>
      <c r="B3468" t="s">
        <v>5290</v>
      </c>
    </row>
    <row r="3469" spans="1:2">
      <c r="A3469" t="s">
        <v>4958</v>
      </c>
      <c r="B3469" t="s">
        <v>4957</v>
      </c>
    </row>
    <row r="3470" spans="1:2">
      <c r="A3470" t="s">
        <v>4729</v>
      </c>
      <c r="B3470" t="s">
        <v>4728</v>
      </c>
    </row>
    <row r="3471" spans="1:2">
      <c r="A3471" t="s">
        <v>4654</v>
      </c>
      <c r="B3471" t="s">
        <v>4653</v>
      </c>
    </row>
    <row r="3472" spans="1:2">
      <c r="A3472" t="s">
        <v>4597</v>
      </c>
      <c r="B3472" t="s">
        <v>4596</v>
      </c>
    </row>
    <row r="3473" spans="1:2">
      <c r="A3473" t="s">
        <v>4264</v>
      </c>
      <c r="B3473" t="s">
        <v>4263</v>
      </c>
    </row>
    <row r="3474" spans="1:2">
      <c r="A3474" t="s">
        <v>4036</v>
      </c>
      <c r="B3474" t="s">
        <v>4035</v>
      </c>
    </row>
    <row r="3475" spans="1:2">
      <c r="A3475" t="s">
        <v>4021</v>
      </c>
      <c r="B3475" t="s">
        <v>4020</v>
      </c>
    </row>
    <row r="3476" spans="1:2">
      <c r="A3476" t="s">
        <v>2841</v>
      </c>
      <c r="B3476" t="s">
        <v>2840</v>
      </c>
    </row>
    <row r="3477" spans="1:2">
      <c r="A3477" t="s">
        <v>2533</v>
      </c>
      <c r="B3477" t="s">
        <v>2532</v>
      </c>
    </row>
    <row r="3478" spans="1:2">
      <c r="A3478" t="s">
        <v>2220</v>
      </c>
      <c r="B3478" t="s">
        <v>2219</v>
      </c>
    </row>
    <row r="3479" spans="1:2">
      <c r="A3479" t="s">
        <v>2017</v>
      </c>
      <c r="B3479" t="s">
        <v>2016</v>
      </c>
    </row>
    <row r="3480" spans="1:2">
      <c r="A3480" t="s">
        <v>1295</v>
      </c>
      <c r="B3480" t="s">
        <v>1294</v>
      </c>
    </row>
    <row r="3481" spans="1:2">
      <c r="A3481" t="s">
        <v>1040</v>
      </c>
      <c r="B3481" t="s">
        <v>1039</v>
      </c>
    </row>
    <row r="3482" spans="1:2">
      <c r="A3482" t="s">
        <v>415</v>
      </c>
      <c r="B3482" t="s">
        <v>414</v>
      </c>
    </row>
    <row r="3483" spans="1:2">
      <c r="A3483" t="s">
        <v>3512</v>
      </c>
      <c r="B3483" t="s">
        <v>3511</v>
      </c>
    </row>
    <row r="3484" spans="1:2">
      <c r="A3484" t="s">
        <v>7169</v>
      </c>
      <c r="B3484" t="s">
        <v>7168</v>
      </c>
    </row>
    <row r="3485" spans="1:2">
      <c r="A3485" t="s">
        <v>7062</v>
      </c>
      <c r="B3485" t="s">
        <v>7061</v>
      </c>
    </row>
    <row r="3486" spans="1:2">
      <c r="A3486" t="s">
        <v>6834</v>
      </c>
      <c r="B3486" t="s">
        <v>6833</v>
      </c>
    </row>
    <row r="3487" spans="1:2">
      <c r="A3487" t="s">
        <v>6776</v>
      </c>
      <c r="B3487" t="s">
        <v>6775</v>
      </c>
    </row>
    <row r="3488" spans="1:2">
      <c r="A3488" t="s">
        <v>6675</v>
      </c>
      <c r="B3488" t="s">
        <v>6674</v>
      </c>
    </row>
    <row r="3489" spans="1:2">
      <c r="A3489" t="s">
        <v>6672</v>
      </c>
      <c r="B3489" t="s">
        <v>6671</v>
      </c>
    </row>
    <row r="3490" spans="1:2">
      <c r="A3490" t="s">
        <v>6669</v>
      </c>
      <c r="B3490" t="s">
        <v>6668</v>
      </c>
    </row>
    <row r="3491" spans="1:2">
      <c r="A3491" t="s">
        <v>6335</v>
      </c>
      <c r="B3491" t="s">
        <v>6334</v>
      </c>
    </row>
    <row r="3492" spans="1:2">
      <c r="A3492" t="s">
        <v>6288</v>
      </c>
      <c r="B3492" t="s">
        <v>6287</v>
      </c>
    </row>
    <row r="3493" spans="1:2">
      <c r="A3493" t="s">
        <v>6174</v>
      </c>
      <c r="B3493" t="s">
        <v>6173</v>
      </c>
    </row>
    <row r="3494" spans="1:2">
      <c r="A3494" t="s">
        <v>6094</v>
      </c>
      <c r="B3494" t="s">
        <v>6093</v>
      </c>
    </row>
    <row r="3495" spans="1:2">
      <c r="A3495" t="s">
        <v>5981</v>
      </c>
      <c r="B3495" t="s">
        <v>5980</v>
      </c>
    </row>
    <row r="3496" spans="1:2">
      <c r="A3496" t="s">
        <v>5928</v>
      </c>
      <c r="B3496" t="s">
        <v>5927</v>
      </c>
    </row>
    <row r="3497" spans="1:2">
      <c r="A3497" t="s">
        <v>5903</v>
      </c>
      <c r="B3497" t="s">
        <v>5902</v>
      </c>
    </row>
    <row r="3498" spans="1:2">
      <c r="A3498" t="s">
        <v>5517</v>
      </c>
      <c r="B3498" t="s">
        <v>5516</v>
      </c>
    </row>
    <row r="3499" spans="1:2">
      <c r="A3499" t="s">
        <v>4771</v>
      </c>
      <c r="B3499" t="s">
        <v>4770</v>
      </c>
    </row>
    <row r="3500" spans="1:2">
      <c r="A3500" t="s">
        <v>4762</v>
      </c>
      <c r="B3500" t="s">
        <v>4761</v>
      </c>
    </row>
    <row r="3501" spans="1:2">
      <c r="A3501" t="s">
        <v>4647</v>
      </c>
      <c r="B3501" t="s">
        <v>4646</v>
      </c>
    </row>
    <row r="3502" spans="1:2">
      <c r="A3502" t="s">
        <v>4626</v>
      </c>
      <c r="B3502" t="s">
        <v>4625</v>
      </c>
    </row>
    <row r="3503" spans="1:2">
      <c r="A3503" t="s">
        <v>4562</v>
      </c>
      <c r="B3503" t="s">
        <v>4561</v>
      </c>
    </row>
    <row r="3504" spans="1:2">
      <c r="A3504" t="s">
        <v>4538</v>
      </c>
      <c r="B3504" t="s">
        <v>4537</v>
      </c>
    </row>
    <row r="3505" spans="1:2">
      <c r="A3505" t="s">
        <v>4120</v>
      </c>
      <c r="B3505" t="s">
        <v>4119</v>
      </c>
    </row>
    <row r="3506" spans="1:2">
      <c r="A3506" t="s">
        <v>4115</v>
      </c>
      <c r="B3506" t="s">
        <v>4114</v>
      </c>
    </row>
    <row r="3507" spans="1:2">
      <c r="A3507" t="s">
        <v>3938</v>
      </c>
      <c r="B3507" t="s">
        <v>3937</v>
      </c>
    </row>
    <row r="3508" spans="1:2">
      <c r="A3508" t="s">
        <v>3845</v>
      </c>
      <c r="B3508" t="s">
        <v>3844</v>
      </c>
    </row>
    <row r="3509" spans="1:2">
      <c r="A3509" t="s">
        <v>2902</v>
      </c>
      <c r="B3509" t="s">
        <v>2901</v>
      </c>
    </row>
    <row r="3510" spans="1:2">
      <c r="A3510" t="s">
        <v>2470</v>
      </c>
      <c r="B3510" t="s">
        <v>2469</v>
      </c>
    </row>
    <row r="3511" spans="1:2">
      <c r="A3511" t="s">
        <v>1494</v>
      </c>
      <c r="B3511" t="s">
        <v>1493</v>
      </c>
    </row>
    <row r="3512" spans="1:2">
      <c r="A3512" t="s">
        <v>1391</v>
      </c>
      <c r="B3512" t="s">
        <v>1390</v>
      </c>
    </row>
    <row r="3513" spans="1:2">
      <c r="A3513" t="s">
        <v>1124</v>
      </c>
      <c r="B3513" t="s">
        <v>1123</v>
      </c>
    </row>
    <row r="3514" spans="1:2">
      <c r="A3514" t="s">
        <v>752</v>
      </c>
      <c r="B3514" t="s">
        <v>751</v>
      </c>
    </row>
    <row r="3515" spans="1:2">
      <c r="A3515" t="s">
        <v>729</v>
      </c>
      <c r="B3515" t="s">
        <v>728</v>
      </c>
    </row>
    <row r="3516" spans="1:2">
      <c r="A3516" t="s">
        <v>495</v>
      </c>
      <c r="B3516" t="s">
        <v>494</v>
      </c>
    </row>
    <row r="3517" spans="1:2">
      <c r="A3517" t="s">
        <v>257</v>
      </c>
      <c r="B3517" t="s">
        <v>256</v>
      </c>
    </row>
    <row r="3518" spans="1:2">
      <c r="A3518" t="s">
        <v>6338</v>
      </c>
      <c r="B3518" t="s">
        <v>6337</v>
      </c>
    </row>
    <row r="3519" spans="1:2">
      <c r="A3519" t="s">
        <v>5919</v>
      </c>
      <c r="B3519" t="s">
        <v>5918</v>
      </c>
    </row>
    <row r="3520" spans="1:2">
      <c r="A3520" t="s">
        <v>5279</v>
      </c>
      <c r="B3520" t="s">
        <v>5278</v>
      </c>
    </row>
    <row r="3521" spans="1:2">
      <c r="A3521" t="s">
        <v>4946</v>
      </c>
      <c r="B3521" t="s">
        <v>4945</v>
      </c>
    </row>
    <row r="3522" spans="1:2">
      <c r="A3522" t="s">
        <v>1432</v>
      </c>
      <c r="B3522" t="s">
        <v>1431</v>
      </c>
    </row>
    <row r="3523" spans="1:2">
      <c r="A3523" t="s">
        <v>1017</v>
      </c>
      <c r="B3523" t="s">
        <v>1016</v>
      </c>
    </row>
    <row r="3524" spans="1:2">
      <c r="A3524" t="s">
        <v>887</v>
      </c>
      <c r="B3524" t="s">
        <v>886</v>
      </c>
    </row>
    <row r="3525" spans="1:2">
      <c r="A3525" t="s">
        <v>860</v>
      </c>
      <c r="B3525" t="s">
        <v>859</v>
      </c>
    </row>
    <row r="3526" spans="1:2">
      <c r="A3526" t="s">
        <v>6729</v>
      </c>
      <c r="B3526" t="s">
        <v>6728</v>
      </c>
    </row>
    <row r="3527" spans="1:2">
      <c r="A3527" t="s">
        <v>7218</v>
      </c>
      <c r="B3527" t="s">
        <v>7217</v>
      </c>
    </row>
    <row r="3528" spans="1:2">
      <c r="A3528" t="s">
        <v>7069</v>
      </c>
      <c r="B3528" t="s">
        <v>7068</v>
      </c>
    </row>
    <row r="3529" spans="1:2">
      <c r="A3529" t="s">
        <v>7024</v>
      </c>
      <c r="B3529" t="s">
        <v>7023</v>
      </c>
    </row>
    <row r="3530" spans="1:2">
      <c r="A3530" t="s">
        <v>4657</v>
      </c>
      <c r="B3530" t="s">
        <v>4656</v>
      </c>
    </row>
    <row r="3531" spans="1:2">
      <c r="A3531" t="s">
        <v>2591</v>
      </c>
      <c r="B3531" t="s">
        <v>2590</v>
      </c>
    </row>
    <row r="3532" spans="1:2">
      <c r="A3532" t="s">
        <v>988</v>
      </c>
      <c r="B3532" t="s">
        <v>987</v>
      </c>
    </row>
    <row r="3533" spans="1:2">
      <c r="A3533" t="s">
        <v>7021</v>
      </c>
      <c r="B3533" t="s">
        <v>7020</v>
      </c>
    </row>
    <row r="3534" spans="1:2">
      <c r="A3534" t="s">
        <v>6962</v>
      </c>
      <c r="B3534" t="s">
        <v>6961</v>
      </c>
    </row>
    <row r="3535" spans="1:2">
      <c r="A3535" t="s">
        <v>6383</v>
      </c>
      <c r="B3535" t="s">
        <v>6382</v>
      </c>
    </row>
    <row r="3536" spans="1:2">
      <c r="A3536" t="s">
        <v>6078</v>
      </c>
      <c r="B3536" t="s">
        <v>6077</v>
      </c>
    </row>
    <row r="3537" spans="1:2">
      <c r="A3537" t="s">
        <v>6009</v>
      </c>
      <c r="B3537" t="s">
        <v>6008</v>
      </c>
    </row>
    <row r="3538" spans="1:2">
      <c r="A3538" t="s">
        <v>5829</v>
      </c>
      <c r="B3538" t="s">
        <v>5828</v>
      </c>
    </row>
    <row r="3539" spans="1:2">
      <c r="A3539" t="s">
        <v>5364</v>
      </c>
      <c r="B3539" t="s">
        <v>5363</v>
      </c>
    </row>
    <row r="3540" spans="1:2">
      <c r="A3540" t="s">
        <v>4792</v>
      </c>
      <c r="B3540" t="s">
        <v>4791</v>
      </c>
    </row>
    <row r="3541" spans="1:2">
      <c r="A3541" t="s">
        <v>4778</v>
      </c>
      <c r="B3541" t="s">
        <v>4777</v>
      </c>
    </row>
    <row r="3542" spans="1:2">
      <c r="A3542" t="s">
        <v>3946</v>
      </c>
      <c r="B3542" t="s">
        <v>3945</v>
      </c>
    </row>
    <row r="3543" spans="1:2">
      <c r="A3543" t="s">
        <v>3830</v>
      </c>
      <c r="B3543" t="s">
        <v>3829</v>
      </c>
    </row>
    <row r="3544" spans="1:2">
      <c r="A3544" t="s">
        <v>3632</v>
      </c>
      <c r="B3544" t="s">
        <v>3631</v>
      </c>
    </row>
    <row r="3545" spans="1:2">
      <c r="A3545" t="s">
        <v>2964</v>
      </c>
      <c r="B3545" t="s">
        <v>2963</v>
      </c>
    </row>
    <row r="3546" spans="1:2">
      <c r="A3546" t="s">
        <v>2928</v>
      </c>
      <c r="B3546" t="s">
        <v>2927</v>
      </c>
    </row>
    <row r="3547" spans="1:2">
      <c r="A3547" t="s">
        <v>2744</v>
      </c>
      <c r="B3547" t="s">
        <v>2743</v>
      </c>
    </row>
    <row r="3548" spans="1:2">
      <c r="A3548" t="s">
        <v>2702</v>
      </c>
      <c r="B3548" t="s">
        <v>2701</v>
      </c>
    </row>
    <row r="3549" spans="1:2">
      <c r="A3549" t="s">
        <v>2547</v>
      </c>
      <c r="B3549" t="s">
        <v>2546</v>
      </c>
    </row>
    <row r="3550" spans="1:2">
      <c r="A3550" t="s">
        <v>2465</v>
      </c>
      <c r="B3550" t="s">
        <v>2464</v>
      </c>
    </row>
    <row r="3551" spans="1:2">
      <c r="A3551" t="s">
        <v>2462</v>
      </c>
      <c r="B3551" t="s">
        <v>2461</v>
      </c>
    </row>
    <row r="3552" spans="1:2">
      <c r="A3552" t="s">
        <v>1539</v>
      </c>
      <c r="B3552" t="s">
        <v>1538</v>
      </c>
    </row>
    <row r="3553" spans="1:2">
      <c r="A3553" t="s">
        <v>709</v>
      </c>
      <c r="B3553" t="s">
        <v>708</v>
      </c>
    </row>
    <row r="3554" spans="1:2">
      <c r="A3554" t="s">
        <v>502</v>
      </c>
      <c r="B3554" t="s">
        <v>501</v>
      </c>
    </row>
    <row r="3555" spans="1:2">
      <c r="A3555" t="s">
        <v>335</v>
      </c>
      <c r="B3555" t="s">
        <v>334</v>
      </c>
    </row>
    <row r="3556" spans="1:2">
      <c r="A3556" t="s">
        <v>6508</v>
      </c>
      <c r="B3556" t="s">
        <v>6507</v>
      </c>
    </row>
    <row r="3557" spans="1:2">
      <c r="A3557" t="s">
        <v>6295</v>
      </c>
      <c r="B3557" t="s">
        <v>6294</v>
      </c>
    </row>
    <row r="3558" spans="1:2">
      <c r="A3558" t="s">
        <v>5841</v>
      </c>
      <c r="B3558" t="s">
        <v>5840</v>
      </c>
    </row>
    <row r="3559" spans="1:2">
      <c r="A3559" t="s">
        <v>3725</v>
      </c>
      <c r="B3559" t="s">
        <v>3724</v>
      </c>
    </row>
    <row r="3560" spans="1:2">
      <c r="A3560" t="s">
        <v>2838</v>
      </c>
      <c r="B3560" t="s">
        <v>2837</v>
      </c>
    </row>
    <row r="3561" spans="1:2">
      <c r="A3561" t="s">
        <v>2670</v>
      </c>
      <c r="B3561" t="s">
        <v>2669</v>
      </c>
    </row>
    <row r="3562" spans="1:2">
      <c r="A3562" t="s">
        <v>2652</v>
      </c>
      <c r="B3562" t="s">
        <v>2651</v>
      </c>
    </row>
    <row r="3563" spans="1:2">
      <c r="A3563" t="s">
        <v>1365</v>
      </c>
      <c r="B3563" t="s">
        <v>1364</v>
      </c>
    </row>
    <row r="3564" spans="1:2">
      <c r="A3564" t="s">
        <v>7396</v>
      </c>
      <c r="B3564" t="s">
        <v>7395</v>
      </c>
    </row>
    <row r="3565" spans="1:2">
      <c r="A3565" t="s">
        <v>6850</v>
      </c>
      <c r="B3565" t="s">
        <v>6849</v>
      </c>
    </row>
    <row r="3566" spans="1:2">
      <c r="A3566" t="s">
        <v>6183</v>
      </c>
      <c r="B3566" t="s">
        <v>6182</v>
      </c>
    </row>
    <row r="3567" spans="1:2">
      <c r="A3567" t="s">
        <v>5717</v>
      </c>
      <c r="B3567" t="s">
        <v>5716</v>
      </c>
    </row>
    <row r="3568" spans="1:2">
      <c r="A3568" t="s">
        <v>5525</v>
      </c>
      <c r="B3568" t="s">
        <v>5524</v>
      </c>
    </row>
    <row r="3569" spans="1:2">
      <c r="A3569" t="s">
        <v>5251</v>
      </c>
      <c r="B3569" t="s">
        <v>5250</v>
      </c>
    </row>
    <row r="3570" spans="1:2">
      <c r="A3570" t="s">
        <v>5147</v>
      </c>
      <c r="B3570" t="s">
        <v>5146</v>
      </c>
    </row>
    <row r="3571" spans="1:2">
      <c r="A3571" t="s">
        <v>5080</v>
      </c>
      <c r="B3571" t="s">
        <v>5079</v>
      </c>
    </row>
    <row r="3572" spans="1:2">
      <c r="A3572" t="s">
        <v>4695</v>
      </c>
      <c r="B3572" t="s">
        <v>4694</v>
      </c>
    </row>
    <row r="3573" spans="1:2">
      <c r="A3573" t="s">
        <v>4409</v>
      </c>
      <c r="B3573" t="s">
        <v>4408</v>
      </c>
    </row>
    <row r="3574" spans="1:2">
      <c r="A3574" t="s">
        <v>4339</v>
      </c>
      <c r="B3574" t="s">
        <v>4338</v>
      </c>
    </row>
    <row r="3575" spans="1:2">
      <c r="A3575" t="s">
        <v>4227</v>
      </c>
      <c r="B3575" t="s">
        <v>4226</v>
      </c>
    </row>
    <row r="3576" spans="1:2">
      <c r="A3576" t="s">
        <v>3941</v>
      </c>
      <c r="B3576" t="s">
        <v>3940</v>
      </c>
    </row>
    <row r="3577" spans="1:2">
      <c r="A3577" t="s">
        <v>3543</v>
      </c>
      <c r="B3577" t="s">
        <v>3542</v>
      </c>
    </row>
    <row r="3578" spans="1:2">
      <c r="A3578" t="s">
        <v>3363</v>
      </c>
      <c r="B3578" t="s">
        <v>3362</v>
      </c>
    </row>
    <row r="3579" spans="1:2">
      <c r="A3579" t="s">
        <v>3224</v>
      </c>
      <c r="B3579" t="s">
        <v>3223</v>
      </c>
    </row>
    <row r="3580" spans="1:2">
      <c r="A3580" t="s">
        <v>3166</v>
      </c>
      <c r="B3580" t="s">
        <v>3165</v>
      </c>
    </row>
    <row r="3581" spans="1:2">
      <c r="A3581" t="s">
        <v>2923</v>
      </c>
      <c r="B3581" t="s">
        <v>2922</v>
      </c>
    </row>
    <row r="3582" spans="1:2">
      <c r="A3582" t="s">
        <v>2723</v>
      </c>
      <c r="B3582" t="s">
        <v>2722</v>
      </c>
    </row>
    <row r="3583" spans="1:2">
      <c r="A3583" t="s">
        <v>2673</v>
      </c>
      <c r="B3583" t="s">
        <v>2672</v>
      </c>
    </row>
    <row r="3584" spans="1:2">
      <c r="A3584" t="s">
        <v>1956</v>
      </c>
      <c r="B3584" t="s">
        <v>1955</v>
      </c>
    </row>
    <row r="3585" spans="1:2">
      <c r="A3585" t="s">
        <v>1803</v>
      </c>
      <c r="B3585" t="s">
        <v>1802</v>
      </c>
    </row>
    <row r="3586" spans="1:2">
      <c r="A3586" t="s">
        <v>1548</v>
      </c>
      <c r="B3586" t="s">
        <v>1547</v>
      </c>
    </row>
    <row r="3587" spans="1:2">
      <c r="A3587" t="s">
        <v>1169</v>
      </c>
      <c r="B3587" t="s">
        <v>1168</v>
      </c>
    </row>
    <row r="3588" spans="1:2">
      <c r="A3588" t="s">
        <v>1127</v>
      </c>
      <c r="B3588" t="s">
        <v>1126</v>
      </c>
    </row>
    <row r="3589" spans="1:2">
      <c r="A3589" t="s">
        <v>895</v>
      </c>
      <c r="B3589" t="s">
        <v>894</v>
      </c>
    </row>
    <row r="3590" spans="1:2">
      <c r="A3590" t="s">
        <v>533</v>
      </c>
      <c r="B3590" t="s">
        <v>532</v>
      </c>
    </row>
    <row r="3591" spans="1:2">
      <c r="A3591" t="s">
        <v>362</v>
      </c>
      <c r="B3591" t="s">
        <v>361</v>
      </c>
    </row>
    <row r="3592" spans="1:2">
      <c r="A3592" t="s">
        <v>286</v>
      </c>
      <c r="B3592" t="s">
        <v>285</v>
      </c>
    </row>
    <row r="3593" spans="1:2">
      <c r="A3593" t="s">
        <v>248</v>
      </c>
      <c r="B3593" t="s">
        <v>247</v>
      </c>
    </row>
    <row r="3594" spans="1:2">
      <c r="A3594" t="s">
        <v>7192</v>
      </c>
      <c r="B3594" t="s">
        <v>7191</v>
      </c>
    </row>
    <row r="3595" spans="1:2">
      <c r="A3595" t="s">
        <v>7145</v>
      </c>
      <c r="B3595" t="s">
        <v>7144</v>
      </c>
    </row>
    <row r="3596" spans="1:2">
      <c r="A3596" t="s">
        <v>6718</v>
      </c>
      <c r="B3596" t="s">
        <v>6717</v>
      </c>
    </row>
    <row r="3597" spans="1:2">
      <c r="A3597" t="s">
        <v>6365</v>
      </c>
      <c r="B3597" t="s">
        <v>6364</v>
      </c>
    </row>
    <row r="3598" spans="1:2">
      <c r="A3598" t="s">
        <v>5836</v>
      </c>
      <c r="B3598" t="s">
        <v>5835</v>
      </c>
    </row>
    <row r="3599" spans="1:2">
      <c r="A3599" t="s">
        <v>5806</v>
      </c>
      <c r="B3599" t="s">
        <v>5805</v>
      </c>
    </row>
    <row r="3600" spans="1:2">
      <c r="A3600" t="s">
        <v>5248</v>
      </c>
      <c r="B3600" t="s">
        <v>5247</v>
      </c>
    </row>
    <row r="3601" spans="1:2">
      <c r="A3601" t="s">
        <v>4572</v>
      </c>
      <c r="B3601" t="s">
        <v>4571</v>
      </c>
    </row>
    <row r="3602" spans="1:2">
      <c r="A3602" t="s">
        <v>4471</v>
      </c>
      <c r="B3602" t="s">
        <v>4470</v>
      </c>
    </row>
    <row r="3603" spans="1:2">
      <c r="A3603" t="s">
        <v>3728</v>
      </c>
      <c r="B3603" t="s">
        <v>3727</v>
      </c>
    </row>
    <row r="3604" spans="1:2">
      <c r="A3604" t="s">
        <v>3459</v>
      </c>
      <c r="B3604" t="s">
        <v>3458</v>
      </c>
    </row>
    <row r="3605" spans="1:2">
      <c r="A3605" t="s">
        <v>2333</v>
      </c>
      <c r="B3605" t="s">
        <v>2332</v>
      </c>
    </row>
    <row r="3606" spans="1:2">
      <c r="A3606" t="s">
        <v>2117</v>
      </c>
      <c r="B3606" t="s">
        <v>2116</v>
      </c>
    </row>
    <row r="3607" spans="1:2">
      <c r="A3607" t="s">
        <v>1334</v>
      </c>
      <c r="B3607" t="s">
        <v>1333</v>
      </c>
    </row>
    <row r="3608" spans="1:2">
      <c r="A3608" t="s">
        <v>1290</v>
      </c>
      <c r="B3608" t="s">
        <v>1289</v>
      </c>
    </row>
    <row r="3609" spans="1:2">
      <c r="A3609" t="s">
        <v>964</v>
      </c>
      <c r="B3609" t="s">
        <v>963</v>
      </c>
    </row>
    <row r="3610" spans="1:2">
      <c r="A3610" t="s">
        <v>6999</v>
      </c>
      <c r="B3610" t="s">
        <v>6998</v>
      </c>
    </row>
    <row r="3611" spans="1:2">
      <c r="A3611" t="s">
        <v>5438</v>
      </c>
      <c r="B3611" t="s">
        <v>5437</v>
      </c>
    </row>
    <row r="3612" spans="1:2">
      <c r="A3612" t="s">
        <v>4577</v>
      </c>
      <c r="B3612" t="s">
        <v>4576</v>
      </c>
    </row>
    <row r="3613" spans="1:2">
      <c r="A3613" t="s">
        <v>3924</v>
      </c>
      <c r="B3613" t="s">
        <v>3923</v>
      </c>
    </row>
    <row r="3614" spans="1:2">
      <c r="A3614" t="s">
        <v>3749</v>
      </c>
      <c r="B3614" t="s">
        <v>3748</v>
      </c>
    </row>
    <row r="3615" spans="1:2">
      <c r="A3615" t="s">
        <v>2934</v>
      </c>
      <c r="B3615" t="s">
        <v>2933</v>
      </c>
    </row>
    <row r="3616" spans="1:2">
      <c r="A3616" t="s">
        <v>2658</v>
      </c>
      <c r="B3616" t="s">
        <v>2657</v>
      </c>
    </row>
    <row r="3617" spans="1:2">
      <c r="A3617" t="s">
        <v>482</v>
      </c>
      <c r="B3617" t="s">
        <v>481</v>
      </c>
    </row>
    <row r="3618" spans="1:2">
      <c r="A3618" t="s">
        <v>279</v>
      </c>
      <c r="B3618" t="s">
        <v>278</v>
      </c>
    </row>
    <row r="3619" spans="1:2">
      <c r="A3619" t="s">
        <v>7367</v>
      </c>
      <c r="B3619" t="s">
        <v>7366</v>
      </c>
    </row>
    <row r="3620" spans="1:2">
      <c r="A3620" t="s">
        <v>6568</v>
      </c>
      <c r="B3620" t="s">
        <v>6567</v>
      </c>
    </row>
    <row r="3621" spans="1:2">
      <c r="A3621" t="s">
        <v>6546</v>
      </c>
      <c r="B3621" t="s">
        <v>6545</v>
      </c>
    </row>
    <row r="3622" spans="1:2">
      <c r="A3622" t="s">
        <v>2676</v>
      </c>
      <c r="B3622" t="s">
        <v>2675</v>
      </c>
    </row>
    <row r="3623" spans="1:2">
      <c r="A3623" t="s">
        <v>7380</v>
      </c>
      <c r="B3623" t="s">
        <v>7379</v>
      </c>
    </row>
    <row r="3624" spans="1:2">
      <c r="A3624" t="s">
        <v>7276</v>
      </c>
      <c r="B3624" t="s">
        <v>7275</v>
      </c>
    </row>
    <row r="3625" spans="1:2">
      <c r="A3625" t="s">
        <v>7231</v>
      </c>
      <c r="B3625" t="s">
        <v>7230</v>
      </c>
    </row>
    <row r="3626" spans="1:2">
      <c r="A3626" t="s">
        <v>6571</v>
      </c>
      <c r="B3626" t="s">
        <v>6570</v>
      </c>
    </row>
    <row r="3627" spans="1:2">
      <c r="A3627" t="s">
        <v>6041</v>
      </c>
      <c r="B3627" t="s">
        <v>6040</v>
      </c>
    </row>
    <row r="3628" spans="1:2">
      <c r="A3628" t="s">
        <v>5759</v>
      </c>
      <c r="B3628" t="s">
        <v>5758</v>
      </c>
    </row>
    <row r="3629" spans="1:2">
      <c r="A3629" t="s">
        <v>5729</v>
      </c>
      <c r="B3629" t="s">
        <v>5728</v>
      </c>
    </row>
    <row r="3630" spans="1:2">
      <c r="A3630" t="s">
        <v>5714</v>
      </c>
      <c r="B3630" t="s">
        <v>5713</v>
      </c>
    </row>
    <row r="3631" spans="1:2">
      <c r="A3631" t="s">
        <v>5701</v>
      </c>
      <c r="B3631" t="s">
        <v>5700</v>
      </c>
    </row>
    <row r="3632" spans="1:2">
      <c r="A3632" t="s">
        <v>5638</v>
      </c>
      <c r="B3632" t="s">
        <v>5637</v>
      </c>
    </row>
    <row r="3633" spans="1:2">
      <c r="A3633" t="s">
        <v>5579</v>
      </c>
      <c r="B3633" t="s">
        <v>5578</v>
      </c>
    </row>
    <row r="3634" spans="1:2">
      <c r="A3634" t="s">
        <v>5543</v>
      </c>
      <c r="B3634" t="s">
        <v>5542</v>
      </c>
    </row>
    <row r="3635" spans="1:2">
      <c r="A3635" t="s">
        <v>5144</v>
      </c>
      <c r="B3635" t="s">
        <v>5143</v>
      </c>
    </row>
    <row r="3636" spans="1:2">
      <c r="A3636" t="s">
        <v>4941</v>
      </c>
      <c r="B3636" t="s">
        <v>4940</v>
      </c>
    </row>
    <row r="3637" spans="1:2">
      <c r="A3637" t="s">
        <v>4928</v>
      </c>
      <c r="B3637" t="s">
        <v>4927</v>
      </c>
    </row>
    <row r="3638" spans="1:2">
      <c r="A3638" t="s">
        <v>4804</v>
      </c>
      <c r="B3638" t="s">
        <v>4803</v>
      </c>
    </row>
    <row r="3639" spans="1:2">
      <c r="A3639" t="s">
        <v>4801</v>
      </c>
      <c r="B3639" t="s">
        <v>4800</v>
      </c>
    </row>
    <row r="3640" spans="1:2">
      <c r="A3640" t="s">
        <v>4798</v>
      </c>
      <c r="B3640" t="s">
        <v>4797</v>
      </c>
    </row>
    <row r="3641" spans="1:2">
      <c r="A3641" t="s">
        <v>4746</v>
      </c>
      <c r="B3641" t="s">
        <v>4745</v>
      </c>
    </row>
    <row r="3642" spans="1:2">
      <c r="A3642" t="s">
        <v>4710</v>
      </c>
      <c r="B3642" t="s">
        <v>4709</v>
      </c>
    </row>
    <row r="3643" spans="1:2">
      <c r="A3643" t="s">
        <v>4599</v>
      </c>
      <c r="B3643" t="s">
        <v>4598</v>
      </c>
    </row>
    <row r="3644" spans="1:2">
      <c r="A3644" t="s">
        <v>4535</v>
      </c>
      <c r="B3644" t="s">
        <v>4534</v>
      </c>
    </row>
    <row r="3645" spans="1:2">
      <c r="A3645" t="s">
        <v>4087</v>
      </c>
      <c r="B3645" t="s">
        <v>4086</v>
      </c>
    </row>
    <row r="3646" spans="1:2">
      <c r="A3646" t="s">
        <v>3988</v>
      </c>
      <c r="B3646" t="s">
        <v>3987</v>
      </c>
    </row>
    <row r="3647" spans="1:2">
      <c r="A3647" t="s">
        <v>3896</v>
      </c>
      <c r="B3647" t="s">
        <v>3895</v>
      </c>
    </row>
    <row r="3648" spans="1:2">
      <c r="A3648" t="s">
        <v>3853</v>
      </c>
      <c r="B3648" t="s">
        <v>3852</v>
      </c>
    </row>
    <row r="3649" spans="1:2">
      <c r="A3649" t="s">
        <v>3780</v>
      </c>
      <c r="B3649" t="s">
        <v>3779</v>
      </c>
    </row>
    <row r="3650" spans="1:2">
      <c r="A3650" t="s">
        <v>3760</v>
      </c>
      <c r="B3650" t="s">
        <v>3759</v>
      </c>
    </row>
    <row r="3651" spans="1:2">
      <c r="A3651" t="s">
        <v>3566</v>
      </c>
      <c r="B3651" t="s">
        <v>3565</v>
      </c>
    </row>
    <row r="3652" spans="1:2">
      <c r="A3652" t="s">
        <v>3148</v>
      </c>
      <c r="B3652" t="s">
        <v>3147</v>
      </c>
    </row>
    <row r="3653" spans="1:2">
      <c r="A3653" t="s">
        <v>3103</v>
      </c>
      <c r="B3653" t="s">
        <v>3102</v>
      </c>
    </row>
    <row r="3654" spans="1:2">
      <c r="A3654" t="s">
        <v>2858</v>
      </c>
      <c r="B3654" t="s">
        <v>2857</v>
      </c>
    </row>
    <row r="3655" spans="1:2">
      <c r="A3655" t="s">
        <v>2557</v>
      </c>
      <c r="B3655" t="s">
        <v>2556</v>
      </c>
    </row>
    <row r="3656" spans="1:2">
      <c r="A3656" t="s">
        <v>1819</v>
      </c>
      <c r="B3656" t="s">
        <v>1818</v>
      </c>
    </row>
    <row r="3657" spans="1:2">
      <c r="A3657" t="s">
        <v>1648</v>
      </c>
      <c r="B3657" t="s">
        <v>1647</v>
      </c>
    </row>
    <row r="3658" spans="1:2">
      <c r="A3658" t="s">
        <v>1578</v>
      </c>
      <c r="B3658" t="s">
        <v>1577</v>
      </c>
    </row>
    <row r="3659" spans="1:2">
      <c r="A3659" t="s">
        <v>1166</v>
      </c>
      <c r="B3659" t="s">
        <v>1165</v>
      </c>
    </row>
    <row r="3660" spans="1:2">
      <c r="A3660" t="s">
        <v>1140</v>
      </c>
      <c r="B3660" t="s">
        <v>1139</v>
      </c>
    </row>
    <row r="3661" spans="1:2">
      <c r="A3661" t="s">
        <v>961</v>
      </c>
      <c r="B3661" t="s">
        <v>960</v>
      </c>
    </row>
    <row r="3662" spans="1:2">
      <c r="A3662" t="s">
        <v>943</v>
      </c>
      <c r="B3662" t="s">
        <v>942</v>
      </c>
    </row>
    <row r="3663" spans="1:2">
      <c r="A3663" t="s">
        <v>930</v>
      </c>
      <c r="B3663" t="s">
        <v>929</v>
      </c>
    </row>
    <row r="3664" spans="1:2">
      <c r="A3664" t="s">
        <v>874</v>
      </c>
      <c r="B3664" t="s">
        <v>873</v>
      </c>
    </row>
    <row r="3665" spans="1:2">
      <c r="A3665" t="s">
        <v>515</v>
      </c>
      <c r="B3665" t="s">
        <v>514</v>
      </c>
    </row>
    <row r="3666" spans="1:2">
      <c r="A3666" t="s">
        <v>518</v>
      </c>
      <c r="B3666" t="s">
        <v>517</v>
      </c>
    </row>
    <row r="3667" spans="1:2">
      <c r="A3667" t="s">
        <v>408</v>
      </c>
      <c r="B3667" t="s">
        <v>407</v>
      </c>
    </row>
    <row r="3668" spans="1:2">
      <c r="A3668" t="s">
        <v>7325</v>
      </c>
      <c r="B3668" t="s">
        <v>7324</v>
      </c>
    </row>
    <row r="3669" spans="1:2">
      <c r="A3669" t="s">
        <v>5619</v>
      </c>
      <c r="B3669" t="s">
        <v>5618</v>
      </c>
    </row>
    <row r="3670" spans="1:2">
      <c r="A3670" t="s">
        <v>5071</v>
      </c>
      <c r="B3670" t="s">
        <v>5070</v>
      </c>
    </row>
    <row r="3671" spans="1:2">
      <c r="A3671" t="s">
        <v>2195</v>
      </c>
      <c r="B3671" t="s">
        <v>2194</v>
      </c>
    </row>
    <row r="3672" spans="1:2">
      <c r="A3672" t="s">
        <v>1965</v>
      </c>
      <c r="B3672" t="s">
        <v>1964</v>
      </c>
    </row>
    <row r="3673" spans="1:2">
      <c r="A3673" t="s">
        <v>7354</v>
      </c>
      <c r="B3673" t="s">
        <v>7353</v>
      </c>
    </row>
    <row r="3674" spans="1:2">
      <c r="A3674" t="s">
        <v>7106</v>
      </c>
      <c r="B3674" t="s">
        <v>7105</v>
      </c>
    </row>
    <row r="3675" spans="1:2">
      <c r="A3675" t="s">
        <v>6949</v>
      </c>
      <c r="B3675" t="s">
        <v>6948</v>
      </c>
    </row>
    <row r="3676" spans="1:2">
      <c r="A3676" t="s">
        <v>6888</v>
      </c>
      <c r="B3676" t="s">
        <v>6887</v>
      </c>
    </row>
    <row r="3677" spans="1:2">
      <c r="A3677" t="s">
        <v>6657</v>
      </c>
      <c r="B3677" t="s">
        <v>6656</v>
      </c>
    </row>
    <row r="3678" spans="1:2">
      <c r="A3678" t="s">
        <v>6634</v>
      </c>
      <c r="B3678" t="s">
        <v>6633</v>
      </c>
    </row>
    <row r="3679" spans="1:2">
      <c r="A3679" t="s">
        <v>6515</v>
      </c>
      <c r="B3679" t="s">
        <v>6514</v>
      </c>
    </row>
    <row r="3680" spans="1:2">
      <c r="A3680" t="s">
        <v>6499</v>
      </c>
      <c r="B3680" t="s">
        <v>6498</v>
      </c>
    </row>
    <row r="3681" spans="1:2">
      <c r="A3681" t="s">
        <v>6377</v>
      </c>
      <c r="B3681" t="s">
        <v>6376</v>
      </c>
    </row>
    <row r="3682" spans="1:2">
      <c r="A3682" t="s">
        <v>6269</v>
      </c>
      <c r="B3682" t="s">
        <v>6268</v>
      </c>
    </row>
    <row r="3683" spans="1:2">
      <c r="A3683" t="s">
        <v>6266</v>
      </c>
      <c r="B3683" t="s">
        <v>6265</v>
      </c>
    </row>
    <row r="3684" spans="1:2">
      <c r="A3684" t="s">
        <v>5961</v>
      </c>
      <c r="B3684" t="s">
        <v>5960</v>
      </c>
    </row>
    <row r="3685" spans="1:2">
      <c r="A3685" t="s">
        <v>5952</v>
      </c>
      <c r="B3685" t="s">
        <v>5951</v>
      </c>
    </row>
    <row r="3686" spans="1:2">
      <c r="A3686" t="s">
        <v>5711</v>
      </c>
      <c r="B3686" t="s">
        <v>5710</v>
      </c>
    </row>
    <row r="3687" spans="1:2">
      <c r="A3687" t="s">
        <v>5598</v>
      </c>
      <c r="B3687" t="s">
        <v>5597</v>
      </c>
    </row>
    <row r="3688" spans="1:2">
      <c r="A3688" t="s">
        <v>5582</v>
      </c>
      <c r="B3688" t="s">
        <v>5581</v>
      </c>
    </row>
    <row r="3689" spans="1:2">
      <c r="A3689" t="s">
        <v>5122</v>
      </c>
      <c r="B3689" t="s">
        <v>5121</v>
      </c>
    </row>
    <row r="3690" spans="1:2">
      <c r="A3690" t="s">
        <v>5115</v>
      </c>
      <c r="B3690" t="s">
        <v>5114</v>
      </c>
    </row>
    <row r="3691" spans="1:2">
      <c r="A3691" t="s">
        <v>4938</v>
      </c>
      <c r="B3691" t="s">
        <v>4937</v>
      </c>
    </row>
    <row r="3692" spans="1:2">
      <c r="A3692" t="s">
        <v>4909</v>
      </c>
      <c r="B3692" t="s">
        <v>4908</v>
      </c>
    </row>
    <row r="3693" spans="1:2">
      <c r="A3693" t="s">
        <v>4815</v>
      </c>
      <c r="B3693" t="s">
        <v>4814</v>
      </c>
    </row>
    <row r="3694" spans="1:2">
      <c r="A3694" t="s">
        <v>4784</v>
      </c>
      <c r="B3694" t="s">
        <v>4783</v>
      </c>
    </row>
    <row r="3695" spans="1:2">
      <c r="A3695" t="s">
        <v>4740</v>
      </c>
      <c r="B3695" t="s">
        <v>4739</v>
      </c>
    </row>
    <row r="3696" spans="1:2">
      <c r="A3696" t="s">
        <v>4680</v>
      </c>
      <c r="B3696" t="s">
        <v>4679</v>
      </c>
    </row>
    <row r="3697" spans="1:2">
      <c r="A3697" t="s">
        <v>4636</v>
      </c>
      <c r="B3697" t="s">
        <v>4635</v>
      </c>
    </row>
    <row r="3698" spans="1:2">
      <c r="A3698" t="s">
        <v>4320</v>
      </c>
      <c r="B3698" t="s">
        <v>4319</v>
      </c>
    </row>
    <row r="3699" spans="1:2">
      <c r="A3699" t="s">
        <v>4278</v>
      </c>
      <c r="B3699" t="s">
        <v>4277</v>
      </c>
    </row>
    <row r="3700" spans="1:2">
      <c r="A3700" t="s">
        <v>4275</v>
      </c>
      <c r="B3700" t="s">
        <v>4274</v>
      </c>
    </row>
    <row r="3701" spans="1:2">
      <c r="A3701" t="s">
        <v>4188</v>
      </c>
      <c r="B3701" t="s">
        <v>4187</v>
      </c>
    </row>
    <row r="3702" spans="1:2">
      <c r="A3702" t="s">
        <v>4185</v>
      </c>
      <c r="B3702" t="s">
        <v>4184</v>
      </c>
    </row>
    <row r="3703" spans="1:2">
      <c r="A3703" t="s">
        <v>3707</v>
      </c>
      <c r="B3703" t="s">
        <v>3706</v>
      </c>
    </row>
    <row r="3704" spans="1:2">
      <c r="A3704" t="s">
        <v>3593</v>
      </c>
      <c r="B3704" t="s">
        <v>3592</v>
      </c>
    </row>
    <row r="3705" spans="1:2">
      <c r="A3705" t="s">
        <v>3280</v>
      </c>
      <c r="B3705" t="s">
        <v>3279</v>
      </c>
    </row>
    <row r="3706" spans="1:2">
      <c r="A3706" t="s">
        <v>3277</v>
      </c>
      <c r="B3706" t="s">
        <v>3276</v>
      </c>
    </row>
    <row r="3707" spans="1:2">
      <c r="A3707" t="s">
        <v>3173</v>
      </c>
      <c r="B3707" t="s">
        <v>3172</v>
      </c>
    </row>
    <row r="3708" spans="1:2">
      <c r="A3708" t="s">
        <v>3063</v>
      </c>
      <c r="B3708" t="s">
        <v>3062</v>
      </c>
    </row>
    <row r="3709" spans="1:2">
      <c r="A3709" t="s">
        <v>2988</v>
      </c>
      <c r="B3709" t="s">
        <v>2987</v>
      </c>
    </row>
    <row r="3710" spans="1:2">
      <c r="A3710" t="s">
        <v>2913</v>
      </c>
      <c r="B3710" t="s">
        <v>2912</v>
      </c>
    </row>
    <row r="3711" spans="1:2">
      <c r="A3711" t="s">
        <v>2895</v>
      </c>
      <c r="B3711" t="s">
        <v>2894</v>
      </c>
    </row>
    <row r="3712" spans="1:2">
      <c r="A3712" t="s">
        <v>2528</v>
      </c>
      <c r="B3712" t="s">
        <v>2527</v>
      </c>
    </row>
    <row r="3713" spans="1:2">
      <c r="A3713" t="s">
        <v>2414</v>
      </c>
      <c r="B3713" t="s">
        <v>2413</v>
      </c>
    </row>
    <row r="3714" spans="1:2">
      <c r="A3714" t="s">
        <v>2355</v>
      </c>
      <c r="B3714" t="s">
        <v>2354</v>
      </c>
    </row>
    <row r="3715" spans="1:2">
      <c r="A3715" t="s">
        <v>2352</v>
      </c>
      <c r="B3715" t="s">
        <v>2351</v>
      </c>
    </row>
    <row r="3716" spans="1:2">
      <c r="A3716" t="s">
        <v>2262</v>
      </c>
      <c r="B3716" t="s">
        <v>2261</v>
      </c>
    </row>
    <row r="3717" spans="1:2">
      <c r="A3717" t="s">
        <v>2043</v>
      </c>
      <c r="B3717" t="s">
        <v>2042</v>
      </c>
    </row>
    <row r="3718" spans="1:2">
      <c r="A3718" t="s">
        <v>1968</v>
      </c>
      <c r="B3718" t="s">
        <v>1967</v>
      </c>
    </row>
    <row r="3719" spans="1:2">
      <c r="A3719" t="s">
        <v>1755</v>
      </c>
      <c r="B3719" t="s">
        <v>1754</v>
      </c>
    </row>
    <row r="3720" spans="1:2">
      <c r="A3720" t="s">
        <v>1660</v>
      </c>
      <c r="B3720" t="s">
        <v>1659</v>
      </c>
    </row>
    <row r="3721" spans="1:2">
      <c r="A3721" t="s">
        <v>742</v>
      </c>
      <c r="B3721" t="s">
        <v>741</v>
      </c>
    </row>
    <row r="3722" spans="1:2">
      <c r="A3722" t="s">
        <v>444</v>
      </c>
      <c r="B3722" t="s">
        <v>443</v>
      </c>
    </row>
    <row r="3723" spans="1:2">
      <c r="A3723" t="s">
        <v>7130</v>
      </c>
      <c r="B3723" t="s">
        <v>7129</v>
      </c>
    </row>
    <row r="3724" spans="1:2">
      <c r="A3724" t="s">
        <v>6603</v>
      </c>
      <c r="B3724" t="s">
        <v>6602</v>
      </c>
    </row>
    <row r="3725" spans="1:2">
      <c r="A3725" t="s">
        <v>6598</v>
      </c>
      <c r="B3725" t="s">
        <v>6597</v>
      </c>
    </row>
    <row r="3726" spans="1:2">
      <c r="A3726" t="s">
        <v>6370</v>
      </c>
      <c r="B3726" t="s">
        <v>6369</v>
      </c>
    </row>
    <row r="3727" spans="1:2">
      <c r="A3727" t="s">
        <v>6126</v>
      </c>
      <c r="B3727" t="s">
        <v>6125</v>
      </c>
    </row>
    <row r="3728" spans="1:2">
      <c r="A3728" t="s">
        <v>6019</v>
      </c>
      <c r="B3728" t="s">
        <v>6018</v>
      </c>
    </row>
    <row r="3729" spans="1:2">
      <c r="A3729" t="s">
        <v>5653</v>
      </c>
      <c r="B3729" t="s">
        <v>5652</v>
      </c>
    </row>
    <row r="3730" spans="1:2">
      <c r="A3730" t="s">
        <v>5629</v>
      </c>
      <c r="B3730" t="s">
        <v>5628</v>
      </c>
    </row>
    <row r="3731" spans="1:2">
      <c r="A3731" t="s">
        <v>5520</v>
      </c>
      <c r="B3731" t="s">
        <v>5519</v>
      </c>
    </row>
    <row r="3732" spans="1:2">
      <c r="A3732" t="s">
        <v>5379</v>
      </c>
      <c r="B3732" t="s">
        <v>5378</v>
      </c>
    </row>
    <row r="3733" spans="1:2">
      <c r="A3733" t="s">
        <v>5282</v>
      </c>
      <c r="B3733" t="s">
        <v>5281</v>
      </c>
    </row>
    <row r="3734" spans="1:2">
      <c r="A3734" t="s">
        <v>4861</v>
      </c>
      <c r="B3734" t="s">
        <v>4860</v>
      </c>
    </row>
    <row r="3735" spans="1:2">
      <c r="A3735" t="s">
        <v>4856</v>
      </c>
      <c r="B3735" t="s">
        <v>4855</v>
      </c>
    </row>
    <row r="3736" spans="1:2">
      <c r="A3736" t="s">
        <v>4720</v>
      </c>
      <c r="B3736" t="s">
        <v>4719</v>
      </c>
    </row>
    <row r="3737" spans="1:2">
      <c r="A3737" t="s">
        <v>4447</v>
      </c>
      <c r="B3737" t="s">
        <v>4446</v>
      </c>
    </row>
    <row r="3738" spans="1:2">
      <c r="A3738" t="s">
        <v>4434</v>
      </c>
      <c r="B3738" t="s">
        <v>4433</v>
      </c>
    </row>
    <row r="3739" spans="1:2">
      <c r="A3739" t="s">
        <v>4425</v>
      </c>
      <c r="B3739" t="s">
        <v>4424</v>
      </c>
    </row>
    <row r="3740" spans="1:2">
      <c r="A3740" t="s">
        <v>4385</v>
      </c>
      <c r="B3740" t="s">
        <v>4384</v>
      </c>
    </row>
    <row r="3741" spans="1:2">
      <c r="A3741" t="s">
        <v>4261</v>
      </c>
      <c r="B3741" t="s">
        <v>4260</v>
      </c>
    </row>
    <row r="3742" spans="1:2">
      <c r="A3742" t="s">
        <v>4103</v>
      </c>
      <c r="B3742" t="s">
        <v>4102</v>
      </c>
    </row>
    <row r="3743" spans="1:2">
      <c r="A3743" t="s">
        <v>3958</v>
      </c>
      <c r="B3743" t="s">
        <v>3957</v>
      </c>
    </row>
    <row r="3744" spans="1:2">
      <c r="A3744" t="s">
        <v>3837</v>
      </c>
      <c r="B3744" t="s">
        <v>3836</v>
      </c>
    </row>
    <row r="3745" spans="1:2">
      <c r="A3745" t="s">
        <v>3827</v>
      </c>
      <c r="B3745" t="s">
        <v>3826</v>
      </c>
    </row>
    <row r="3746" spans="1:2">
      <c r="A3746" t="s">
        <v>3704</v>
      </c>
      <c r="B3746" t="s">
        <v>3703</v>
      </c>
    </row>
    <row r="3747" spans="1:2">
      <c r="A3747" t="s">
        <v>3609</v>
      </c>
      <c r="B3747" t="s">
        <v>3608</v>
      </c>
    </row>
    <row r="3748" spans="1:2">
      <c r="A3748" t="s">
        <v>3493</v>
      </c>
      <c r="B3748" t="s">
        <v>3492</v>
      </c>
    </row>
    <row r="3749" spans="1:2">
      <c r="A3749" t="s">
        <v>3312</v>
      </c>
      <c r="B3749" t="s">
        <v>3311</v>
      </c>
    </row>
    <row r="3750" spans="1:2">
      <c r="A3750" t="s">
        <v>3176</v>
      </c>
      <c r="B3750" t="s">
        <v>3175</v>
      </c>
    </row>
    <row r="3751" spans="1:2">
      <c r="A3751" t="s">
        <v>3036</v>
      </c>
      <c r="B3751" t="s">
        <v>3035</v>
      </c>
    </row>
    <row r="3752" spans="1:2">
      <c r="A3752" t="s">
        <v>2774</v>
      </c>
      <c r="B3752" t="s">
        <v>2773</v>
      </c>
    </row>
    <row r="3753" spans="1:2">
      <c r="A3753" t="s">
        <v>2761</v>
      </c>
      <c r="B3753" t="s">
        <v>2760</v>
      </c>
    </row>
    <row r="3754" spans="1:2">
      <c r="A3754" t="s">
        <v>2729</v>
      </c>
      <c r="B3754" t="s">
        <v>2728</v>
      </c>
    </row>
    <row r="3755" spans="1:2">
      <c r="A3755" t="s">
        <v>2594</v>
      </c>
      <c r="B3755" t="s">
        <v>2593</v>
      </c>
    </row>
    <row r="3756" spans="1:2">
      <c r="A3756" t="s">
        <v>2579</v>
      </c>
      <c r="B3756" t="s">
        <v>2578</v>
      </c>
    </row>
    <row r="3757" spans="1:2">
      <c r="A3757" t="s">
        <v>2480</v>
      </c>
      <c r="B3757" t="s">
        <v>2479</v>
      </c>
    </row>
    <row r="3758" spans="1:2">
      <c r="A3758" t="s">
        <v>2171</v>
      </c>
      <c r="B3758" t="s">
        <v>2170</v>
      </c>
    </row>
    <row r="3759" spans="1:2">
      <c r="A3759" t="s">
        <v>1677</v>
      </c>
      <c r="B3759" t="s">
        <v>1676</v>
      </c>
    </row>
    <row r="3760" spans="1:2">
      <c r="A3760" t="s">
        <v>1625</v>
      </c>
      <c r="B3760" t="s">
        <v>1624</v>
      </c>
    </row>
    <row r="3761" spans="1:2">
      <c r="A3761" t="s">
        <v>1618</v>
      </c>
      <c r="B3761" t="s">
        <v>1617</v>
      </c>
    </row>
    <row r="3762" spans="1:2">
      <c r="A3762" t="s">
        <v>1576</v>
      </c>
      <c r="B3762" t="s">
        <v>1575</v>
      </c>
    </row>
    <row r="3763" spans="1:2">
      <c r="A3763" t="s">
        <v>1448</v>
      </c>
      <c r="B3763" t="s">
        <v>1447</v>
      </c>
    </row>
    <row r="3764" spans="1:2">
      <c r="A3764" t="s">
        <v>1252</v>
      </c>
      <c r="B3764" t="s">
        <v>1251</v>
      </c>
    </row>
    <row r="3765" spans="1:2">
      <c r="A3765" t="s">
        <v>1070</v>
      </c>
      <c r="B3765" t="s">
        <v>1069</v>
      </c>
    </row>
    <row r="3766" spans="1:2">
      <c r="A3766" t="s">
        <v>1063</v>
      </c>
      <c r="B3766" t="s">
        <v>1062</v>
      </c>
    </row>
    <row r="3767" spans="1:2">
      <c r="A3767" t="s">
        <v>1008</v>
      </c>
      <c r="B3767" t="s">
        <v>1007</v>
      </c>
    </row>
    <row r="3768" spans="1:2">
      <c r="A3768" t="s">
        <v>683</v>
      </c>
      <c r="B3768" t="s">
        <v>682</v>
      </c>
    </row>
    <row r="3769" spans="1:2">
      <c r="A3769" t="s">
        <v>612</v>
      </c>
      <c r="B3769" t="s">
        <v>611</v>
      </c>
    </row>
    <row r="3770" spans="1:2">
      <c r="A3770" t="s">
        <v>405</v>
      </c>
      <c r="B3770" t="s">
        <v>404</v>
      </c>
    </row>
    <row r="3771" spans="1:2">
      <c r="A3771" t="s">
        <v>369</v>
      </c>
      <c r="B3771" t="s">
        <v>368</v>
      </c>
    </row>
    <row r="3772" spans="1:2">
      <c r="A3772" t="s">
        <v>5376</v>
      </c>
      <c r="B3772" t="s">
        <v>5375</v>
      </c>
    </row>
    <row r="3773" spans="1:2">
      <c r="A3773" t="s">
        <v>5220</v>
      </c>
      <c r="B3773" t="s">
        <v>5219</v>
      </c>
    </row>
    <row r="3774" spans="1:2">
      <c r="A3774" t="s">
        <v>4468</v>
      </c>
      <c r="B3774" t="s">
        <v>4467</v>
      </c>
    </row>
    <row r="3775" spans="1:2">
      <c r="A3775" t="s">
        <v>563</v>
      </c>
      <c r="B3775" t="s">
        <v>562</v>
      </c>
    </row>
    <row r="3776" spans="1:2">
      <c r="A3776" t="s">
        <v>6982</v>
      </c>
      <c r="B3776" t="s">
        <v>6981</v>
      </c>
    </row>
    <row r="3777" spans="1:2">
      <c r="A3777" t="s">
        <v>6272</v>
      </c>
      <c r="B3777" t="s">
        <v>6271</v>
      </c>
    </row>
    <row r="3778" spans="1:2">
      <c r="A3778" t="s">
        <v>3585</v>
      </c>
      <c r="B3778" t="s">
        <v>3584</v>
      </c>
    </row>
    <row r="3779" spans="1:2">
      <c r="A3779" t="s">
        <v>3023</v>
      </c>
      <c r="B3779" t="s">
        <v>3022</v>
      </c>
    </row>
    <row r="3780" spans="1:2">
      <c r="A3780" t="s">
        <v>723</v>
      </c>
      <c r="B3780" t="s">
        <v>722</v>
      </c>
    </row>
    <row r="3781" spans="1:2">
      <c r="A3781" t="s">
        <v>3848</v>
      </c>
      <c r="B3781" t="s">
        <v>3847</v>
      </c>
    </row>
    <row r="3782" spans="1:2">
      <c r="A3782" t="s">
        <v>3016</v>
      </c>
      <c r="B3782" t="s">
        <v>3015</v>
      </c>
    </row>
    <row r="3783" spans="1:2">
      <c r="A3783" t="s">
        <v>1354</v>
      </c>
      <c r="B3783" t="s">
        <v>1353</v>
      </c>
    </row>
    <row r="3784" spans="1:2">
      <c r="A3784" t="s">
        <v>1003</v>
      </c>
      <c r="B3784" t="s">
        <v>1002</v>
      </c>
    </row>
    <row r="3785" spans="1:2">
      <c r="A3785" t="s">
        <v>328</v>
      </c>
      <c r="B3785" t="s">
        <v>327</v>
      </c>
    </row>
    <row r="3786" spans="1:2">
      <c r="A3786" t="s">
        <v>7234</v>
      </c>
      <c r="B3786" t="s">
        <v>7233</v>
      </c>
    </row>
    <row r="3787" spans="1:2">
      <c r="A3787" t="s">
        <v>7181</v>
      </c>
      <c r="B3787" t="s">
        <v>7180</v>
      </c>
    </row>
    <row r="3788" spans="1:2">
      <c r="A3788" t="s">
        <v>5708</v>
      </c>
      <c r="B3788" t="s">
        <v>5707</v>
      </c>
    </row>
    <row r="3789" spans="1:2">
      <c r="A3789" t="s">
        <v>5373</v>
      </c>
      <c r="B3789" t="s">
        <v>5372</v>
      </c>
    </row>
    <row r="3790" spans="1:2">
      <c r="A3790" t="s">
        <v>4906</v>
      </c>
      <c r="B3790" t="s">
        <v>4905</v>
      </c>
    </row>
    <row r="3791" spans="1:2">
      <c r="A3791" t="s">
        <v>3640</v>
      </c>
      <c r="B3791" t="s">
        <v>3639</v>
      </c>
    </row>
    <row r="3792" spans="1:2">
      <c r="A3792" t="s">
        <v>3406</v>
      </c>
      <c r="B3792" t="s">
        <v>3405</v>
      </c>
    </row>
    <row r="3793" spans="1:2">
      <c r="A3793" t="s">
        <v>2568</v>
      </c>
      <c r="B3793" t="s">
        <v>2567</v>
      </c>
    </row>
    <row r="3794" spans="1:2">
      <c r="A3794" t="s">
        <v>2496</v>
      </c>
      <c r="B3794" t="s">
        <v>2495</v>
      </c>
    </row>
    <row r="3795" spans="1:2">
      <c r="A3795" t="s">
        <v>2144</v>
      </c>
      <c r="B3795" t="s">
        <v>2143</v>
      </c>
    </row>
    <row r="3796" spans="1:2">
      <c r="A3796" t="s">
        <v>1750</v>
      </c>
      <c r="B3796" t="s">
        <v>1749</v>
      </c>
    </row>
    <row r="3797" spans="1:2">
      <c r="A3797" t="s">
        <v>237</v>
      </c>
      <c r="B3797" t="s">
        <v>236</v>
      </c>
    </row>
    <row r="3798" spans="1:2">
      <c r="A3798" t="s">
        <v>7419</v>
      </c>
      <c r="B3798" t="s">
        <v>7418</v>
      </c>
    </row>
    <row r="3799" spans="1:2">
      <c r="A3799" t="s">
        <v>7390</v>
      </c>
      <c r="B3799" t="s">
        <v>7389</v>
      </c>
    </row>
    <row r="3800" spans="1:2">
      <c r="A3800" t="s">
        <v>7148</v>
      </c>
      <c r="B3800" t="s">
        <v>7147</v>
      </c>
    </row>
    <row r="3801" spans="1:2">
      <c r="A3801" t="s">
        <v>7133</v>
      </c>
      <c r="B3801" t="s">
        <v>7132</v>
      </c>
    </row>
    <row r="3802" spans="1:2">
      <c r="A3802" t="s">
        <v>7111</v>
      </c>
      <c r="B3802" t="s">
        <v>7110</v>
      </c>
    </row>
    <row r="3803" spans="1:2">
      <c r="A3803" t="s">
        <v>7090</v>
      </c>
      <c r="B3803" t="s">
        <v>7089</v>
      </c>
    </row>
    <row r="3804" spans="1:2">
      <c r="A3804" t="s">
        <v>6928</v>
      </c>
      <c r="B3804" t="s">
        <v>6927</v>
      </c>
    </row>
    <row r="3805" spans="1:2">
      <c r="A3805" t="s">
        <v>6910</v>
      </c>
      <c r="B3805" t="s">
        <v>6909</v>
      </c>
    </row>
    <row r="3806" spans="1:2">
      <c r="A3806" t="s">
        <v>6666</v>
      </c>
      <c r="B3806" t="s">
        <v>6665</v>
      </c>
    </row>
    <row r="3807" spans="1:2">
      <c r="A3807" t="s">
        <v>6660</v>
      </c>
      <c r="B3807" t="s">
        <v>6659</v>
      </c>
    </row>
    <row r="3808" spans="1:2">
      <c r="A3808" t="s">
        <v>6496</v>
      </c>
      <c r="B3808" t="s">
        <v>6495</v>
      </c>
    </row>
    <row r="3809" spans="1:2">
      <c r="A3809" t="s">
        <v>6432</v>
      </c>
      <c r="B3809" t="s">
        <v>6431</v>
      </c>
    </row>
    <row r="3810" spans="1:2">
      <c r="A3810" t="s">
        <v>6429</v>
      </c>
      <c r="B3810" t="s">
        <v>6428</v>
      </c>
    </row>
    <row r="3811" spans="1:2">
      <c r="A3811" t="s">
        <v>6380</v>
      </c>
      <c r="B3811" t="s">
        <v>6379</v>
      </c>
    </row>
    <row r="3812" spans="1:2">
      <c r="A3812" t="s">
        <v>6278</v>
      </c>
      <c r="B3812" t="s">
        <v>6277</v>
      </c>
    </row>
    <row r="3813" spans="1:2">
      <c r="A3813" t="s">
        <v>6227</v>
      </c>
      <c r="B3813" t="s">
        <v>6226</v>
      </c>
    </row>
    <row r="3814" spans="1:2">
      <c r="A3814" t="s">
        <v>5976</v>
      </c>
      <c r="B3814" t="s">
        <v>5975</v>
      </c>
    </row>
    <row r="3815" spans="1:2">
      <c r="A3815" t="s">
        <v>5853</v>
      </c>
      <c r="B3815" t="s">
        <v>5852</v>
      </c>
    </row>
    <row r="3816" spans="1:2">
      <c r="A3816" t="s">
        <v>5815</v>
      </c>
      <c r="B3816" t="s">
        <v>5814</v>
      </c>
    </row>
    <row r="3817" spans="1:2">
      <c r="A3817" t="s">
        <v>5766</v>
      </c>
      <c r="B3817" t="s">
        <v>5765</v>
      </c>
    </row>
    <row r="3818" spans="1:2">
      <c r="A3818" t="s">
        <v>5588</v>
      </c>
      <c r="B3818" t="s">
        <v>5587</v>
      </c>
    </row>
    <row r="3819" spans="1:2">
      <c r="A3819" t="s">
        <v>5466</v>
      </c>
      <c r="B3819" t="s">
        <v>5465</v>
      </c>
    </row>
    <row r="3820" spans="1:2">
      <c r="A3820" t="s">
        <v>5357</v>
      </c>
      <c r="B3820" t="s">
        <v>5356</v>
      </c>
    </row>
    <row r="3821" spans="1:2">
      <c r="A3821" t="s">
        <v>5354</v>
      </c>
      <c r="B3821" t="s">
        <v>5353</v>
      </c>
    </row>
    <row r="3822" spans="1:2">
      <c r="A3822" t="s">
        <v>5339</v>
      </c>
      <c r="B3822" t="s">
        <v>5338</v>
      </c>
    </row>
    <row r="3823" spans="1:2">
      <c r="A3823" t="s">
        <v>5271</v>
      </c>
      <c r="B3823" t="s">
        <v>5270</v>
      </c>
    </row>
    <row r="3824" spans="1:2">
      <c r="A3824" t="s">
        <v>5141</v>
      </c>
      <c r="B3824" t="s">
        <v>5140</v>
      </c>
    </row>
    <row r="3825" spans="1:2">
      <c r="A3825" t="s">
        <v>5102</v>
      </c>
      <c r="B3825" t="s">
        <v>5101</v>
      </c>
    </row>
    <row r="3826" spans="1:2">
      <c r="A3826" t="s">
        <v>5086</v>
      </c>
      <c r="B3826" t="s">
        <v>5085</v>
      </c>
    </row>
    <row r="3827" spans="1:2">
      <c r="A3827" t="s">
        <v>4997</v>
      </c>
      <c r="B3827" t="s">
        <v>4996</v>
      </c>
    </row>
    <row r="3828" spans="1:2">
      <c r="A3828" t="s">
        <v>4893</v>
      </c>
      <c r="B3828" t="s">
        <v>4892</v>
      </c>
    </row>
    <row r="3829" spans="1:2">
      <c r="A3829" t="s">
        <v>4885</v>
      </c>
      <c r="B3829" t="s">
        <v>4884</v>
      </c>
    </row>
    <row r="3830" spans="1:2">
      <c r="A3830" t="s">
        <v>4644</v>
      </c>
      <c r="B3830" t="s">
        <v>4643</v>
      </c>
    </row>
    <row r="3831" spans="1:2">
      <c r="A3831" t="s">
        <v>4602</v>
      </c>
      <c r="B3831" t="s">
        <v>4601</v>
      </c>
    </row>
    <row r="3832" spans="1:2">
      <c r="A3832" t="s">
        <v>4567</v>
      </c>
      <c r="B3832" t="s">
        <v>4566</v>
      </c>
    </row>
    <row r="3833" spans="1:2">
      <c r="A3833" t="s">
        <v>4336</v>
      </c>
      <c r="B3833" t="s">
        <v>4335</v>
      </c>
    </row>
    <row r="3834" spans="1:2">
      <c r="A3834" t="s">
        <v>4300</v>
      </c>
      <c r="B3834" t="s">
        <v>4299</v>
      </c>
    </row>
    <row r="3835" spans="1:2">
      <c r="A3835" t="s">
        <v>3615</v>
      </c>
      <c r="B3835" t="s">
        <v>3614</v>
      </c>
    </row>
    <row r="3836" spans="1:2">
      <c r="A3836" t="s">
        <v>3563</v>
      </c>
      <c r="B3836" t="s">
        <v>3562</v>
      </c>
    </row>
    <row r="3837" spans="1:2">
      <c r="A3837" t="s">
        <v>3509</v>
      </c>
      <c r="B3837" t="s">
        <v>3508</v>
      </c>
    </row>
    <row r="3838" spans="1:2">
      <c r="A3838" t="s">
        <v>3315</v>
      </c>
      <c r="B3838" t="s">
        <v>3314</v>
      </c>
    </row>
    <row r="3839" spans="1:2">
      <c r="A3839" t="s">
        <v>3254</v>
      </c>
      <c r="B3839" t="s">
        <v>3253</v>
      </c>
    </row>
    <row r="3840" spans="1:2">
      <c r="A3840" t="s">
        <v>3248</v>
      </c>
      <c r="B3840" t="s">
        <v>3247</v>
      </c>
    </row>
    <row r="3841" spans="1:2">
      <c r="A3841" t="s">
        <v>3242</v>
      </c>
      <c r="B3841" t="s">
        <v>3241</v>
      </c>
    </row>
    <row r="3842" spans="1:2">
      <c r="A3842" t="s">
        <v>3056</v>
      </c>
      <c r="B3842" t="s">
        <v>3055</v>
      </c>
    </row>
    <row r="3843" spans="1:2">
      <c r="A3843" t="s">
        <v>3013</v>
      </c>
      <c r="B3843" t="s">
        <v>3012</v>
      </c>
    </row>
    <row r="3844" spans="1:2">
      <c r="A3844" t="s">
        <v>2766</v>
      </c>
      <c r="B3844" t="s">
        <v>2765</v>
      </c>
    </row>
    <row r="3845" spans="1:2">
      <c r="A3845" t="s">
        <v>2566</v>
      </c>
      <c r="B3845" t="s">
        <v>2565</v>
      </c>
    </row>
    <row r="3846" spans="1:2">
      <c r="A3846" t="s">
        <v>2372</v>
      </c>
      <c r="B3846" t="s">
        <v>2371</v>
      </c>
    </row>
    <row r="3847" spans="1:2">
      <c r="A3847" t="s">
        <v>2282</v>
      </c>
      <c r="B3847" t="s">
        <v>2281</v>
      </c>
    </row>
    <row r="3848" spans="1:2">
      <c r="A3848" t="s">
        <v>2114</v>
      </c>
      <c r="B3848" t="s">
        <v>2113</v>
      </c>
    </row>
    <row r="3849" spans="1:2">
      <c r="A3849" t="s">
        <v>2080</v>
      </c>
      <c r="B3849" t="s">
        <v>2079</v>
      </c>
    </row>
    <row r="3850" spans="1:2">
      <c r="A3850" t="s">
        <v>1971</v>
      </c>
      <c r="B3850" t="s">
        <v>1970</v>
      </c>
    </row>
    <row r="3851" spans="1:2">
      <c r="A3851" t="s">
        <v>1931</v>
      </c>
      <c r="B3851" t="s">
        <v>1930</v>
      </c>
    </row>
    <row r="3852" spans="1:2">
      <c r="A3852" t="s">
        <v>1777</v>
      </c>
      <c r="B3852" t="s">
        <v>1776</v>
      </c>
    </row>
    <row r="3853" spans="1:2">
      <c r="A3853" t="s">
        <v>1687</v>
      </c>
      <c r="B3853" t="s">
        <v>1686</v>
      </c>
    </row>
    <row r="3854" spans="1:2">
      <c r="A3854" t="s">
        <v>1586</v>
      </c>
      <c r="B3854" t="s">
        <v>1585</v>
      </c>
    </row>
    <row r="3855" spans="1:2">
      <c r="A3855" t="s">
        <v>1517</v>
      </c>
      <c r="B3855" t="s">
        <v>1516</v>
      </c>
    </row>
    <row r="3856" spans="1:2">
      <c r="A3856" t="s">
        <v>1462</v>
      </c>
      <c r="B3856" t="s">
        <v>1461</v>
      </c>
    </row>
    <row r="3857" spans="1:2">
      <c r="A3857" t="s">
        <v>1429</v>
      </c>
      <c r="B3857" t="s">
        <v>1428</v>
      </c>
    </row>
    <row r="3858" spans="1:2">
      <c r="A3858" t="s">
        <v>1403</v>
      </c>
      <c r="B3858" t="s">
        <v>1402</v>
      </c>
    </row>
    <row r="3859" spans="1:2">
      <c r="A3859" t="s">
        <v>1344</v>
      </c>
      <c r="B3859" t="s">
        <v>1343</v>
      </c>
    </row>
    <row r="3860" spans="1:2">
      <c r="A3860" t="s">
        <v>1233</v>
      </c>
      <c r="B3860" t="s">
        <v>1232</v>
      </c>
    </row>
    <row r="3861" spans="1:2">
      <c r="A3861" t="s">
        <v>1212</v>
      </c>
      <c r="B3861" t="s">
        <v>1211</v>
      </c>
    </row>
    <row r="3862" spans="1:2">
      <c r="A3862" t="s">
        <v>1184</v>
      </c>
      <c r="B3862" t="s">
        <v>1183</v>
      </c>
    </row>
    <row r="3863" spans="1:2">
      <c r="A3863" t="s">
        <v>1181</v>
      </c>
      <c r="B3863" t="s">
        <v>1180</v>
      </c>
    </row>
    <row r="3864" spans="1:2">
      <c r="A3864" t="s">
        <v>1172</v>
      </c>
      <c r="B3864" t="s">
        <v>1171</v>
      </c>
    </row>
    <row r="3865" spans="1:2">
      <c r="A3865" t="s">
        <v>1109</v>
      </c>
      <c r="B3865" t="s">
        <v>1108</v>
      </c>
    </row>
    <row r="3866" spans="1:2">
      <c r="A3866" t="s">
        <v>841</v>
      </c>
      <c r="B3866" t="s">
        <v>840</v>
      </c>
    </row>
    <row r="3867" spans="1:2">
      <c r="A3867" t="s">
        <v>589</v>
      </c>
      <c r="B3867" t="s">
        <v>588</v>
      </c>
    </row>
    <row r="3868" spans="1:2">
      <c r="A3868" t="s">
        <v>577</v>
      </c>
      <c r="B3868" t="s">
        <v>576</v>
      </c>
    </row>
    <row r="3869" spans="1:2">
      <c r="A3869" t="s">
        <v>574</v>
      </c>
      <c r="B3869" t="s">
        <v>573</v>
      </c>
    </row>
    <row r="3870" spans="1:2">
      <c r="A3870" t="s">
        <v>338</v>
      </c>
      <c r="B3870" t="s">
        <v>337</v>
      </c>
    </row>
    <row r="3871" spans="1:2">
      <c r="A3871" t="s">
        <v>298</v>
      </c>
      <c r="B3871" t="s">
        <v>297</v>
      </c>
    </row>
    <row r="3872" spans="1:2">
      <c r="A3872" t="s">
        <v>7166</v>
      </c>
      <c r="B3872" t="s">
        <v>7165</v>
      </c>
    </row>
    <row r="3873" spans="1:2">
      <c r="A3873" t="s">
        <v>6457</v>
      </c>
      <c r="B3873" t="s">
        <v>6456</v>
      </c>
    </row>
    <row r="3874" spans="1:2">
      <c r="A3874" t="s">
        <v>6119</v>
      </c>
      <c r="B3874" t="s">
        <v>6118</v>
      </c>
    </row>
    <row r="3875" spans="1:2">
      <c r="A3875" t="s">
        <v>5333</v>
      </c>
      <c r="B3875" t="s">
        <v>5332</v>
      </c>
    </row>
    <row r="3876" spans="1:2">
      <c r="A3876" t="s">
        <v>2771</v>
      </c>
      <c r="B3876" t="s">
        <v>2770</v>
      </c>
    </row>
    <row r="3877" spans="1:2">
      <c r="A3877" t="s">
        <v>863</v>
      </c>
      <c r="B3877" t="s">
        <v>862</v>
      </c>
    </row>
    <row r="3878" spans="1:2">
      <c r="A3878" t="s">
        <v>5236</v>
      </c>
      <c r="B3878" t="s">
        <v>5235</v>
      </c>
    </row>
    <row r="3879" spans="1:2">
      <c r="A3879" t="s">
        <v>3996</v>
      </c>
      <c r="B3879" t="s">
        <v>3995</v>
      </c>
    </row>
    <row r="3880" spans="1:2">
      <c r="A3880" t="s">
        <v>6404</v>
      </c>
      <c r="B3880" t="s">
        <v>6403</v>
      </c>
    </row>
    <row r="3881" spans="1:2">
      <c r="A3881" t="s">
        <v>853</v>
      </c>
      <c r="B3881" t="s">
        <v>852</v>
      </c>
    </row>
    <row r="3882" spans="1:2">
      <c r="A3882" t="s">
        <v>5643</v>
      </c>
      <c r="B3882" t="s">
        <v>5642</v>
      </c>
    </row>
    <row r="3883" spans="1:2">
      <c r="A3883" t="s">
        <v>6388</v>
      </c>
      <c r="B3883" t="s">
        <v>6387</v>
      </c>
    </row>
    <row r="3884" spans="1:2">
      <c r="A3884" t="s">
        <v>5931</v>
      </c>
      <c r="B3884" t="s">
        <v>5930</v>
      </c>
    </row>
    <row r="3885" spans="1:2">
      <c r="A3885" t="s">
        <v>4392</v>
      </c>
      <c r="B3885" t="s">
        <v>4391</v>
      </c>
    </row>
    <row r="3886" spans="1:2">
      <c r="A3886" t="s">
        <v>3131</v>
      </c>
      <c r="B3886" t="s">
        <v>3130</v>
      </c>
    </row>
    <row r="3887" spans="1:2">
      <c r="A3887" t="s">
        <v>3122</v>
      </c>
      <c r="B3887" t="s">
        <v>3121</v>
      </c>
    </row>
    <row r="3888" spans="1:2">
      <c r="A3888" t="s">
        <v>1426</v>
      </c>
      <c r="B3888" t="s">
        <v>1425</v>
      </c>
    </row>
    <row r="3889" spans="1:2">
      <c r="A3889" t="s">
        <v>1281</v>
      </c>
      <c r="B3889" t="s">
        <v>1280</v>
      </c>
    </row>
    <row r="3890" spans="1:2">
      <c r="A3890" t="s">
        <v>784</v>
      </c>
      <c r="B3890" t="s">
        <v>783</v>
      </c>
    </row>
    <row r="3891" spans="1:2">
      <c r="A3891" t="s">
        <v>781</v>
      </c>
      <c r="B3891" t="s">
        <v>780</v>
      </c>
    </row>
    <row r="3892" spans="1:2">
      <c r="A3892" t="s">
        <v>245</v>
      </c>
      <c r="B3892" t="s">
        <v>244</v>
      </c>
    </row>
    <row r="3893" spans="1:2">
      <c r="A3893" t="s">
        <v>242</v>
      </c>
      <c r="B3893" t="s">
        <v>241</v>
      </c>
    </row>
    <row r="3894" spans="1:2">
      <c r="A3894" t="s">
        <v>7156</v>
      </c>
      <c r="B3894" t="s">
        <v>7155</v>
      </c>
    </row>
    <row r="3895" spans="1:2">
      <c r="A3895" t="s">
        <v>6820</v>
      </c>
      <c r="B3895" t="s">
        <v>6819</v>
      </c>
    </row>
    <row r="3896" spans="1:2">
      <c r="A3896" t="s">
        <v>6034</v>
      </c>
      <c r="B3896" t="s">
        <v>6033</v>
      </c>
    </row>
    <row r="3897" spans="1:2">
      <c r="A3897" t="s">
        <v>5990</v>
      </c>
      <c r="B3897" t="s">
        <v>5989</v>
      </c>
    </row>
    <row r="3898" spans="1:2">
      <c r="A3898" t="s">
        <v>5565</v>
      </c>
      <c r="B3898" t="s">
        <v>5564</v>
      </c>
    </row>
    <row r="3899" spans="1:2">
      <c r="A3899" t="s">
        <v>5463</v>
      </c>
      <c r="B3899" t="s">
        <v>5462</v>
      </c>
    </row>
    <row r="3900" spans="1:2">
      <c r="A3900" t="s">
        <v>5336</v>
      </c>
      <c r="B3900" t="s">
        <v>5335</v>
      </c>
    </row>
    <row r="3901" spans="1:2">
      <c r="A3901" t="s">
        <v>4789</v>
      </c>
      <c r="B3901" t="s">
        <v>4788</v>
      </c>
    </row>
    <row r="3902" spans="1:2">
      <c r="A3902" t="s">
        <v>4768</v>
      </c>
      <c r="B3902" t="s">
        <v>4767</v>
      </c>
    </row>
    <row r="3903" spans="1:2">
      <c r="A3903" t="s">
        <v>3145</v>
      </c>
      <c r="B3903" t="s">
        <v>3144</v>
      </c>
    </row>
    <row r="3904" spans="1:2">
      <c r="A3904" t="s">
        <v>2207</v>
      </c>
      <c r="B3904" t="s">
        <v>2206</v>
      </c>
    </row>
    <row r="3905" spans="1:2">
      <c r="A3905" t="s">
        <v>1657</v>
      </c>
      <c r="B3905" t="s">
        <v>1656</v>
      </c>
    </row>
    <row r="3906" spans="1:2">
      <c r="A3906" t="s">
        <v>422</v>
      </c>
      <c r="B3906" t="s">
        <v>421</v>
      </c>
    </row>
    <row r="3907" spans="1:2">
      <c r="A3907" t="s">
        <v>5844</v>
      </c>
      <c r="B3907" t="s">
        <v>5843</v>
      </c>
    </row>
    <row r="3908" spans="1:2">
      <c r="A3908" t="s">
        <v>4974</v>
      </c>
      <c r="B3908" t="s">
        <v>4973</v>
      </c>
    </row>
    <row r="3909" spans="1:2">
      <c r="A3909" t="s">
        <v>4871</v>
      </c>
      <c r="B3909" t="s">
        <v>4870</v>
      </c>
    </row>
    <row r="3910" spans="1:2">
      <c r="A3910" t="s">
        <v>1589</v>
      </c>
      <c r="B3910" t="s">
        <v>1588</v>
      </c>
    </row>
    <row r="3911" spans="1:2">
      <c r="A3911" t="s">
        <v>5414</v>
      </c>
      <c r="B3911" t="s">
        <v>5415</v>
      </c>
    </row>
    <row r="3912" spans="1:2">
      <c r="A3912" t="s">
        <v>5414</v>
      </c>
      <c r="B3912" t="s">
        <v>5413</v>
      </c>
    </row>
    <row r="3913" spans="1:2">
      <c r="A3913" t="s">
        <v>1339</v>
      </c>
      <c r="B3913" t="s">
        <v>1338</v>
      </c>
    </row>
    <row r="3914" spans="1:2">
      <c r="A3914" t="s">
        <v>625</v>
      </c>
      <c r="B3914" t="s">
        <v>624</v>
      </c>
    </row>
    <row r="3915" spans="1:2">
      <c r="A3915" t="s">
        <v>6991</v>
      </c>
      <c r="B3915" t="s">
        <v>6990</v>
      </c>
    </row>
    <row r="3916" spans="1:2">
      <c r="A3916" t="s">
        <v>6101</v>
      </c>
      <c r="B3916" t="s">
        <v>6100</v>
      </c>
    </row>
    <row r="3917" spans="1:2">
      <c r="A3917" t="s">
        <v>5743</v>
      </c>
      <c r="B3917" t="s">
        <v>5742</v>
      </c>
    </row>
    <row r="3918" spans="1:2">
      <c r="A3918" t="s">
        <v>5574</v>
      </c>
      <c r="B3918" t="s">
        <v>5573</v>
      </c>
    </row>
    <row r="3919" spans="1:2">
      <c r="A3919" t="s">
        <v>3823</v>
      </c>
      <c r="B3919" t="s">
        <v>3822</v>
      </c>
    </row>
    <row r="3920" spans="1:2">
      <c r="A3920" t="s">
        <v>652</v>
      </c>
      <c r="B3920" t="s">
        <v>651</v>
      </c>
    </row>
    <row r="3921" spans="1:2">
      <c r="A3921" t="s">
        <v>427</v>
      </c>
      <c r="B3921" t="s">
        <v>426</v>
      </c>
    </row>
    <row r="3922" spans="1:2">
      <c r="A3922" t="s">
        <v>6520</v>
      </c>
      <c r="B3922" t="s">
        <v>6519</v>
      </c>
    </row>
    <row r="3923" spans="1:2">
      <c r="A3923" t="s">
        <v>6104</v>
      </c>
      <c r="B3923" t="s">
        <v>6103</v>
      </c>
    </row>
    <row r="3924" spans="1:2">
      <c r="A3924" t="s">
        <v>6053</v>
      </c>
      <c r="B3924" t="s">
        <v>6052</v>
      </c>
    </row>
    <row r="3925" spans="1:2">
      <c r="A3925" t="s">
        <v>6763</v>
      </c>
      <c r="B3925" t="s">
        <v>6762</v>
      </c>
    </row>
    <row r="3926" spans="1:2">
      <c r="A3926" t="s">
        <v>6707</v>
      </c>
      <c r="B3926" t="s">
        <v>6706</v>
      </c>
    </row>
    <row r="3927" spans="1:2">
      <c r="A3927" t="s">
        <v>6186</v>
      </c>
      <c r="B3927" t="s">
        <v>6185</v>
      </c>
    </row>
    <row r="3928" spans="1:2">
      <c r="A3928" t="s">
        <v>6063</v>
      </c>
      <c r="B3928" t="s">
        <v>6062</v>
      </c>
    </row>
    <row r="3929" spans="1:2">
      <c r="A3929" t="s">
        <v>6060</v>
      </c>
      <c r="B3929" t="s">
        <v>6059</v>
      </c>
    </row>
    <row r="3930" spans="1:2">
      <c r="A3930" t="s">
        <v>4528</v>
      </c>
      <c r="B3930" t="s">
        <v>4527</v>
      </c>
    </row>
    <row r="3931" spans="1:2">
      <c r="A3931" t="s">
        <v>3886</v>
      </c>
      <c r="B3931" t="s">
        <v>3885</v>
      </c>
    </row>
    <row r="3932" spans="1:2">
      <c r="A3932" t="s">
        <v>3298</v>
      </c>
      <c r="B3932" t="s">
        <v>3297</v>
      </c>
    </row>
    <row r="3933" spans="1:2">
      <c r="A3933" t="s">
        <v>2516</v>
      </c>
      <c r="B3933" t="s">
        <v>2515</v>
      </c>
    </row>
    <row r="3934" spans="1:2">
      <c r="A3934" t="s">
        <v>2459</v>
      </c>
      <c r="B3934" t="s">
        <v>2458</v>
      </c>
    </row>
    <row r="3935" spans="1:2">
      <c r="A3935" t="s">
        <v>2428</v>
      </c>
      <c r="B3935" t="s">
        <v>2427</v>
      </c>
    </row>
    <row r="3936" spans="1:2">
      <c r="A3936" t="s">
        <v>2244</v>
      </c>
      <c r="B3936" t="s">
        <v>2243</v>
      </c>
    </row>
    <row r="3937" spans="1:2">
      <c r="A3937" t="s">
        <v>2228</v>
      </c>
      <c r="B3937" t="s">
        <v>2227</v>
      </c>
    </row>
    <row r="3938" spans="1:2">
      <c r="A3938" t="s">
        <v>1934</v>
      </c>
      <c r="B3938" t="s">
        <v>1933</v>
      </c>
    </row>
    <row r="3939" spans="1:2">
      <c r="A3939" t="s">
        <v>1760</v>
      </c>
      <c r="B3939" t="s">
        <v>1759</v>
      </c>
    </row>
    <row r="3940" spans="1:2">
      <c r="A3940" t="s">
        <v>925</v>
      </c>
      <c r="B3940" t="s">
        <v>924</v>
      </c>
    </row>
    <row r="3941" spans="1:2">
      <c r="A3941" t="s">
        <v>7047</v>
      </c>
      <c r="B3941" t="s">
        <v>7046</v>
      </c>
    </row>
    <row r="3942" spans="1:2">
      <c r="A3942" t="s">
        <v>4925</v>
      </c>
      <c r="B3942" t="s">
        <v>4924</v>
      </c>
    </row>
    <row r="3943" spans="1:2">
      <c r="A3943" t="s">
        <v>2252</v>
      </c>
      <c r="B3943" t="s">
        <v>2251</v>
      </c>
    </row>
    <row r="3944" spans="1:2">
      <c r="A3944" t="s">
        <v>5683</v>
      </c>
      <c r="B3944" t="s">
        <v>5682</v>
      </c>
    </row>
    <row r="3945" spans="1:2">
      <c r="A3945" t="s">
        <v>5624</v>
      </c>
      <c r="B3945" t="s">
        <v>5623</v>
      </c>
    </row>
    <row r="3946" spans="1:2">
      <c r="A3946" t="s">
        <v>3811</v>
      </c>
      <c r="B3946" t="s">
        <v>3810</v>
      </c>
    </row>
    <row r="3947" spans="1:2">
      <c r="A3947" t="s">
        <v>2346</v>
      </c>
      <c r="B3947" t="s">
        <v>2345</v>
      </c>
    </row>
    <row r="3948" spans="1:2">
      <c r="A3948" t="s">
        <v>1384</v>
      </c>
      <c r="B3948" t="s">
        <v>1383</v>
      </c>
    </row>
    <row r="3949" spans="1:2">
      <c r="A3949" t="s">
        <v>678</v>
      </c>
      <c r="B3949" t="s">
        <v>677</v>
      </c>
    </row>
    <row r="3950" spans="1:2">
      <c r="A3950" t="s">
        <v>6164</v>
      </c>
      <c r="B3950" t="s">
        <v>6163</v>
      </c>
    </row>
    <row r="3951" spans="1:2">
      <c r="A3951" t="s">
        <v>5266</v>
      </c>
      <c r="B3951" t="s">
        <v>5265</v>
      </c>
    </row>
    <row r="3952" spans="1:2">
      <c r="A3952" t="s">
        <v>5178</v>
      </c>
      <c r="B3952" t="s">
        <v>5177</v>
      </c>
    </row>
    <row r="3953" spans="1:2">
      <c r="A3953" t="s">
        <v>2388</v>
      </c>
      <c r="B3953" t="s">
        <v>2387</v>
      </c>
    </row>
    <row r="3954" spans="1:2">
      <c r="A3954" t="s">
        <v>2210</v>
      </c>
      <c r="B3954" t="s">
        <v>2209</v>
      </c>
    </row>
    <row r="3955" spans="1:2">
      <c r="A3955" t="s">
        <v>1706</v>
      </c>
      <c r="B3955" t="s">
        <v>1705</v>
      </c>
    </row>
    <row r="3956" spans="1:2">
      <c r="A3956" t="s">
        <v>1205</v>
      </c>
      <c r="B3956" t="s">
        <v>1204</v>
      </c>
    </row>
    <row r="3957" spans="1:2">
      <c r="A3957" t="s">
        <v>971</v>
      </c>
      <c r="B3957" t="s">
        <v>970</v>
      </c>
    </row>
    <row r="3958" spans="1:2">
      <c r="A3958" t="s">
        <v>303</v>
      </c>
      <c r="B3958" t="s">
        <v>302</v>
      </c>
    </row>
    <row r="3959" spans="1:2">
      <c r="A3959" t="s">
        <v>208</v>
      </c>
      <c r="B3959" t="s">
        <v>207</v>
      </c>
    </row>
    <row r="3960" spans="1:2">
      <c r="A3960" t="s">
        <v>7269</v>
      </c>
      <c r="B3960" t="s">
        <v>7268</v>
      </c>
    </row>
    <row r="3961" spans="1:2">
      <c r="A3961" t="s">
        <v>6884</v>
      </c>
      <c r="B3961" t="s">
        <v>6883</v>
      </c>
    </row>
    <row r="3962" spans="1:2">
      <c r="A3962" t="s">
        <v>6460</v>
      </c>
      <c r="B3962" t="s">
        <v>6459</v>
      </c>
    </row>
    <row r="3963" spans="1:2">
      <c r="A3963" t="s">
        <v>5735</v>
      </c>
      <c r="B3963" t="s">
        <v>5734</v>
      </c>
    </row>
    <row r="3964" spans="1:2">
      <c r="A3964" t="s">
        <v>5732</v>
      </c>
      <c r="B3964" t="s">
        <v>5731</v>
      </c>
    </row>
    <row r="3965" spans="1:2">
      <c r="A3965" t="s">
        <v>4795</v>
      </c>
      <c r="B3965" t="s">
        <v>4794</v>
      </c>
    </row>
    <row r="3966" spans="1:2">
      <c r="A3966" t="s">
        <v>4639</v>
      </c>
      <c r="B3966" t="s">
        <v>4638</v>
      </c>
    </row>
    <row r="3967" spans="1:2">
      <c r="A3967" t="s">
        <v>4154</v>
      </c>
      <c r="B3967" t="s">
        <v>4153</v>
      </c>
    </row>
    <row r="3968" spans="1:2">
      <c r="A3968" t="s">
        <v>2122</v>
      </c>
      <c r="B3968" t="s">
        <v>2121</v>
      </c>
    </row>
    <row r="3969" spans="1:2">
      <c r="A3969" t="s">
        <v>1101</v>
      </c>
      <c r="B3969" t="s">
        <v>1100</v>
      </c>
    </row>
    <row r="3970" spans="1:2">
      <c r="A3970" t="s">
        <v>980</v>
      </c>
      <c r="B3970" t="s">
        <v>979</v>
      </c>
    </row>
    <row r="3971" spans="1:2">
      <c r="A3971" t="s">
        <v>512</v>
      </c>
      <c r="B3971" t="s">
        <v>511</v>
      </c>
    </row>
    <row r="3972" spans="1:2">
      <c r="A3972" t="s">
        <v>4317</v>
      </c>
      <c r="B3972" t="s">
        <v>4316</v>
      </c>
    </row>
    <row r="3973" spans="1:2">
      <c r="A3973" t="s">
        <v>6029</v>
      </c>
      <c r="B3973" t="s">
        <v>6028</v>
      </c>
    </row>
    <row r="3974" spans="1:2">
      <c r="A3974" t="s">
        <v>6014</v>
      </c>
      <c r="B3974" t="s">
        <v>6013</v>
      </c>
    </row>
    <row r="3975" spans="1:2">
      <c r="A3975" t="s">
        <v>4781</v>
      </c>
      <c r="B3975" t="s">
        <v>4780</v>
      </c>
    </row>
    <row r="3976" spans="1:2">
      <c r="A3976" t="s">
        <v>4416</v>
      </c>
      <c r="B3976" t="s">
        <v>4415</v>
      </c>
    </row>
    <row r="3977" spans="1:2">
      <c r="A3977" t="s">
        <v>3329</v>
      </c>
      <c r="B3977" t="s">
        <v>3328</v>
      </c>
    </row>
    <row r="3978" spans="1:2">
      <c r="A3978" t="s">
        <v>3183</v>
      </c>
      <c r="B3978" t="s">
        <v>3182</v>
      </c>
    </row>
    <row r="3979" spans="1:2">
      <c r="A3979" t="s">
        <v>3117</v>
      </c>
      <c r="B3979" t="s">
        <v>3116</v>
      </c>
    </row>
    <row r="3980" spans="1:2">
      <c r="A3980" t="s">
        <v>1980</v>
      </c>
      <c r="B3980" t="s">
        <v>1979</v>
      </c>
    </row>
    <row r="3981" spans="1:2">
      <c r="A3981" t="s">
        <v>4548</v>
      </c>
      <c r="B3981" t="s">
        <v>4547</v>
      </c>
    </row>
    <row r="3982" spans="1:2">
      <c r="A3982" t="s">
        <v>914</v>
      </c>
      <c r="B3982" t="s">
        <v>913</v>
      </c>
    </row>
    <row r="3983" spans="1:2">
      <c r="A3983" t="s">
        <v>5938</v>
      </c>
      <c r="B3983" t="s">
        <v>5937</v>
      </c>
    </row>
    <row r="3984" spans="1:2">
      <c r="A3984" t="s">
        <v>3635</v>
      </c>
      <c r="B3984" t="s">
        <v>3634</v>
      </c>
    </row>
    <row r="3985" spans="1:2">
      <c r="A3985" t="s">
        <v>4230</v>
      </c>
      <c r="B3985" t="s">
        <v>4229</v>
      </c>
    </row>
    <row r="3986" spans="1:2">
      <c r="A3986" t="s">
        <v>3443</v>
      </c>
      <c r="B3986" t="s">
        <v>3442</v>
      </c>
    </row>
    <row r="3987" spans="1:2">
      <c r="A3987" t="s">
        <v>214</v>
      </c>
      <c r="B3987" t="s">
        <v>213</v>
      </c>
    </row>
    <row r="3988" spans="1:2">
      <c r="A3988" t="s">
        <v>7320</v>
      </c>
      <c r="B3988" t="s">
        <v>7319</v>
      </c>
    </row>
    <row r="3989" spans="1:2">
      <c r="A3989" t="s">
        <v>5803</v>
      </c>
      <c r="B3989" t="s">
        <v>5802</v>
      </c>
    </row>
    <row r="3990" spans="1:2">
      <c r="A3990" t="s">
        <v>5606</v>
      </c>
      <c r="B3990" t="s">
        <v>5605</v>
      </c>
    </row>
    <row r="3991" spans="1:2">
      <c r="A3991" t="s">
        <v>5241</v>
      </c>
      <c r="B3991" t="s">
        <v>5240</v>
      </c>
    </row>
    <row r="3992" spans="1:2">
      <c r="A3992" t="s">
        <v>5132</v>
      </c>
      <c r="B3992" t="s">
        <v>5131</v>
      </c>
    </row>
    <row r="3993" spans="1:2">
      <c r="A3993" t="s">
        <v>2107</v>
      </c>
      <c r="B3993" t="s">
        <v>2106</v>
      </c>
    </row>
    <row r="3994" spans="1:2">
      <c r="A3994" t="s">
        <v>1786</v>
      </c>
      <c r="B3994" t="s">
        <v>1785</v>
      </c>
    </row>
    <row r="3995" spans="1:2">
      <c r="A3995" t="s">
        <v>1698</v>
      </c>
      <c r="B3995" t="s">
        <v>1697</v>
      </c>
    </row>
    <row r="3996" spans="1:2">
      <c r="A3996" t="s">
        <v>568</v>
      </c>
      <c r="B3996" t="s">
        <v>567</v>
      </c>
    </row>
    <row r="3997" spans="1:2">
      <c r="A3997" t="s">
        <v>4874</v>
      </c>
      <c r="B3997" t="s">
        <v>4873</v>
      </c>
    </row>
    <row r="3998" spans="1:2">
      <c r="A3998" t="s">
        <v>3466</v>
      </c>
      <c r="B3998" t="s">
        <v>3465</v>
      </c>
    </row>
    <row r="3999" spans="1:2">
      <c r="A3999" t="s">
        <v>2931</v>
      </c>
      <c r="B3999" t="s">
        <v>2930</v>
      </c>
    </row>
    <row r="4000" spans="1:2">
      <c r="A4000" t="s">
        <v>2643</v>
      </c>
      <c r="B4000" t="s">
        <v>2642</v>
      </c>
    </row>
    <row r="4001" spans="1:2">
      <c r="A4001" t="s">
        <v>7251</v>
      </c>
      <c r="B4001" t="s">
        <v>7250</v>
      </c>
    </row>
    <row r="4002" spans="1:2">
      <c r="A4002" t="s">
        <v>7211</v>
      </c>
      <c r="B4002" t="s">
        <v>7210</v>
      </c>
    </row>
    <row r="4003" spans="1:2">
      <c r="A4003" t="s">
        <v>6853</v>
      </c>
      <c r="B4003" t="s">
        <v>6852</v>
      </c>
    </row>
    <row r="4004" spans="1:2">
      <c r="A4004" t="s">
        <v>6493</v>
      </c>
      <c r="B4004" t="s">
        <v>6492</v>
      </c>
    </row>
    <row r="4005" spans="1:2">
      <c r="A4005" t="s">
        <v>5311</v>
      </c>
      <c r="B4005" t="s">
        <v>5310</v>
      </c>
    </row>
    <row r="4006" spans="1:2">
      <c r="A4006" t="s">
        <v>5175</v>
      </c>
      <c r="B4006" t="s">
        <v>5174</v>
      </c>
    </row>
    <row r="4007" spans="1:2">
      <c r="A4007" t="s">
        <v>4444</v>
      </c>
      <c r="B4007" t="s">
        <v>4443</v>
      </c>
    </row>
    <row r="4008" spans="1:2">
      <c r="A4008" t="s">
        <v>4180</v>
      </c>
      <c r="B4008" t="s">
        <v>4179</v>
      </c>
    </row>
    <row r="4009" spans="1:2">
      <c r="A4009" t="s">
        <v>4100</v>
      </c>
      <c r="B4009" t="s">
        <v>4099</v>
      </c>
    </row>
    <row r="4010" spans="1:2">
      <c r="A4010" t="s">
        <v>3323</v>
      </c>
      <c r="B4010" t="s">
        <v>3322</v>
      </c>
    </row>
    <row r="4011" spans="1:2">
      <c r="A4011" t="s">
        <v>2807</v>
      </c>
      <c r="B4011" t="s">
        <v>2806</v>
      </c>
    </row>
    <row r="4012" spans="1:2">
      <c r="A4012" t="s">
        <v>2073</v>
      </c>
      <c r="B4012" t="s">
        <v>2072</v>
      </c>
    </row>
    <row r="4013" spans="1:2">
      <c r="A4013" t="s">
        <v>1667</v>
      </c>
      <c r="B4013" t="s">
        <v>1666</v>
      </c>
    </row>
    <row r="4014" spans="1:2">
      <c r="A4014" t="s">
        <v>1560</v>
      </c>
      <c r="B4014" t="s">
        <v>1561</v>
      </c>
    </row>
    <row r="4015" spans="1:2">
      <c r="A4015" t="s">
        <v>1560</v>
      </c>
      <c r="B4015" t="s">
        <v>1559</v>
      </c>
    </row>
    <row r="4016" spans="1:2">
      <c r="A4016" t="s">
        <v>477</v>
      </c>
      <c r="B4016" t="s">
        <v>476</v>
      </c>
    </row>
    <row r="4017" spans="1:2">
      <c r="A4017" t="s">
        <v>4952</v>
      </c>
      <c r="B4017" t="s">
        <v>4951</v>
      </c>
    </row>
    <row r="4018" spans="1:2">
      <c r="A4018" t="s">
        <v>4904</v>
      </c>
      <c r="B4018" t="s">
        <v>4903</v>
      </c>
    </row>
    <row r="4019" spans="1:2">
      <c r="A4019" t="s">
        <v>778</v>
      </c>
      <c r="B4019" t="s">
        <v>777</v>
      </c>
    </row>
    <row r="4020" spans="1:2">
      <c r="A4020" t="s">
        <v>234</v>
      </c>
      <c r="B4020" t="s">
        <v>233</v>
      </c>
    </row>
    <row r="4021" spans="1:2">
      <c r="A4021" t="s">
        <v>5591</v>
      </c>
      <c r="B4021" t="s">
        <v>5590</v>
      </c>
    </row>
    <row r="4022" spans="1:2">
      <c r="A4022" t="s">
        <v>3354</v>
      </c>
      <c r="B4022" t="s">
        <v>3353</v>
      </c>
    </row>
    <row r="4023" spans="1:2">
      <c r="A4023" t="s">
        <v>7010</v>
      </c>
      <c r="B4023" t="s">
        <v>7009</v>
      </c>
    </row>
    <row r="4024" spans="1:2">
      <c r="A4024" t="s">
        <v>6585</v>
      </c>
      <c r="B4024" t="s">
        <v>6584</v>
      </c>
    </row>
    <row r="4025" spans="1:2">
      <c r="A4025" t="s">
        <v>6283</v>
      </c>
      <c r="B4025" t="s">
        <v>6282</v>
      </c>
    </row>
    <row r="4026" spans="1:2">
      <c r="A4026" t="s">
        <v>5585</v>
      </c>
      <c r="B4026" t="s">
        <v>5584</v>
      </c>
    </row>
    <row r="4027" spans="1:2">
      <c r="A4027" t="s">
        <v>5478</v>
      </c>
      <c r="B4027" t="s">
        <v>5477</v>
      </c>
    </row>
    <row r="4028" spans="1:2">
      <c r="A4028" t="s">
        <v>4971</v>
      </c>
      <c r="B4028" t="s">
        <v>4970</v>
      </c>
    </row>
    <row r="4029" spans="1:2">
      <c r="A4029" t="s">
        <v>4955</v>
      </c>
      <c r="B4029" t="s">
        <v>4954</v>
      </c>
    </row>
    <row r="4030" spans="1:2">
      <c r="A4030" t="s">
        <v>4888</v>
      </c>
      <c r="B4030" t="s">
        <v>4887</v>
      </c>
    </row>
    <row r="4031" spans="1:2">
      <c r="A4031" t="s">
        <v>4588</v>
      </c>
      <c r="B4031" t="s">
        <v>4587</v>
      </c>
    </row>
    <row r="4032" spans="1:2">
      <c r="A4032" t="s">
        <v>4330</v>
      </c>
      <c r="B4032" t="s">
        <v>4329</v>
      </c>
    </row>
    <row r="4033" spans="1:2">
      <c r="A4033" t="s">
        <v>4069</v>
      </c>
      <c r="B4033" t="s">
        <v>4068</v>
      </c>
    </row>
    <row r="4034" spans="1:2">
      <c r="A4034" t="s">
        <v>1995</v>
      </c>
      <c r="B4034" t="s">
        <v>1994</v>
      </c>
    </row>
    <row r="4035" spans="1:2">
      <c r="A4035" t="s">
        <v>381</v>
      </c>
      <c r="B4035" t="s">
        <v>380</v>
      </c>
    </row>
    <row r="4036" spans="1:2">
      <c r="A4036" t="s">
        <v>7351</v>
      </c>
      <c r="B4036" t="s">
        <v>7350</v>
      </c>
    </row>
    <row r="4037" spans="1:2">
      <c r="A4037" t="s">
        <v>7346</v>
      </c>
      <c r="B4037" t="s">
        <v>7345</v>
      </c>
    </row>
    <row r="4038" spans="1:2">
      <c r="A4038" t="s">
        <v>7256</v>
      </c>
      <c r="B4038" t="s">
        <v>7255</v>
      </c>
    </row>
    <row r="4039" spans="1:2">
      <c r="A4039" t="s">
        <v>7161</v>
      </c>
      <c r="B4039" t="s">
        <v>7160</v>
      </c>
    </row>
    <row r="4040" spans="1:2">
      <c r="A4040" t="s">
        <v>6454</v>
      </c>
      <c r="B4040" t="s">
        <v>6453</v>
      </c>
    </row>
    <row r="4041" spans="1:2">
      <c r="A4041" t="s">
        <v>6439</v>
      </c>
      <c r="B4041" t="s">
        <v>6438</v>
      </c>
    </row>
    <row r="4042" spans="1:2">
      <c r="A4042" t="s">
        <v>6352</v>
      </c>
      <c r="B4042" t="s">
        <v>6351</v>
      </c>
    </row>
    <row r="4043" spans="1:2">
      <c r="A4043" t="s">
        <v>6156</v>
      </c>
      <c r="B4043" t="s">
        <v>6155</v>
      </c>
    </row>
    <row r="4044" spans="1:2">
      <c r="A4044" t="s">
        <v>6022</v>
      </c>
      <c r="B4044" t="s">
        <v>6021</v>
      </c>
    </row>
    <row r="4045" spans="1:2">
      <c r="A4045" t="s">
        <v>5528</v>
      </c>
      <c r="B4045" t="s">
        <v>5527</v>
      </c>
    </row>
    <row r="4046" spans="1:2">
      <c r="A4046" t="s">
        <v>5304</v>
      </c>
      <c r="B4046" t="s">
        <v>5303</v>
      </c>
    </row>
    <row r="4047" spans="1:2">
      <c r="A4047" t="s">
        <v>5172</v>
      </c>
      <c r="B4047" t="s">
        <v>5171</v>
      </c>
    </row>
    <row r="4048" spans="1:2">
      <c r="A4048" t="s">
        <v>5097</v>
      </c>
      <c r="B4048" t="s">
        <v>5096</v>
      </c>
    </row>
    <row r="4049" spans="1:2">
      <c r="A4049" t="s">
        <v>5089</v>
      </c>
      <c r="B4049" t="s">
        <v>5088</v>
      </c>
    </row>
    <row r="4050" spans="1:2">
      <c r="A4050" t="s">
        <v>4949</v>
      </c>
      <c r="B4050" t="s">
        <v>4948</v>
      </c>
    </row>
    <row r="4051" spans="1:2">
      <c r="A4051" t="s">
        <v>4935</v>
      </c>
      <c r="B4051" t="s">
        <v>4934</v>
      </c>
    </row>
    <row r="4052" spans="1:2">
      <c r="A4052" t="s">
        <v>4917</v>
      </c>
      <c r="B4052" t="s">
        <v>4916</v>
      </c>
    </row>
    <row r="4053" spans="1:2">
      <c r="A4053" t="s">
        <v>3921</v>
      </c>
      <c r="B4053" t="s">
        <v>3920</v>
      </c>
    </row>
    <row r="4054" spans="1:2">
      <c r="A4054" t="s">
        <v>3767</v>
      </c>
      <c r="B4054" t="s">
        <v>3766</v>
      </c>
    </row>
    <row r="4055" spans="1:2">
      <c r="A4055" t="s">
        <v>3527</v>
      </c>
      <c r="B4055" t="s">
        <v>3526</v>
      </c>
    </row>
    <row r="4056" spans="1:2">
      <c r="A4056" t="s">
        <v>3421</v>
      </c>
      <c r="B4056" t="s">
        <v>3420</v>
      </c>
    </row>
    <row r="4057" spans="1:2">
      <c r="A4057" t="s">
        <v>3334</v>
      </c>
      <c r="B4057" t="s">
        <v>3333</v>
      </c>
    </row>
    <row r="4058" spans="1:2">
      <c r="A4058" t="s">
        <v>3092</v>
      </c>
      <c r="B4058" t="s">
        <v>3091</v>
      </c>
    </row>
    <row r="4059" spans="1:2">
      <c r="A4059" t="s">
        <v>3089</v>
      </c>
      <c r="B4059" t="s">
        <v>3088</v>
      </c>
    </row>
    <row r="4060" spans="1:2">
      <c r="A4060" t="s">
        <v>3003</v>
      </c>
      <c r="B4060" t="s">
        <v>3002</v>
      </c>
    </row>
    <row r="4061" spans="1:2">
      <c r="A4061" t="s">
        <v>2951</v>
      </c>
      <c r="B4061" t="s">
        <v>2950</v>
      </c>
    </row>
    <row r="4062" spans="1:2">
      <c r="A4062" t="s">
        <v>2939</v>
      </c>
      <c r="B4062" t="s">
        <v>2938</v>
      </c>
    </row>
    <row r="4063" spans="1:2">
      <c r="A4063" t="s">
        <v>2821</v>
      </c>
      <c r="B4063" t="s">
        <v>2820</v>
      </c>
    </row>
    <row r="4064" spans="1:2">
      <c r="A4064" t="s">
        <v>2521</v>
      </c>
      <c r="B4064" t="s">
        <v>2520</v>
      </c>
    </row>
    <row r="4065" spans="1:2">
      <c r="A4065" t="s">
        <v>2452</v>
      </c>
      <c r="B4065" t="s">
        <v>2451</v>
      </c>
    </row>
    <row r="4066" spans="1:2">
      <c r="A4066" t="s">
        <v>2349</v>
      </c>
      <c r="B4066" t="s">
        <v>2348</v>
      </c>
    </row>
    <row r="4067" spans="1:2">
      <c r="A4067" t="s">
        <v>2273</v>
      </c>
      <c r="B4067" t="s">
        <v>2272</v>
      </c>
    </row>
    <row r="4068" spans="1:2">
      <c r="A4068" t="s">
        <v>2137</v>
      </c>
      <c r="B4068" t="s">
        <v>2136</v>
      </c>
    </row>
    <row r="4069" spans="1:2">
      <c r="A4069" t="s">
        <v>2025</v>
      </c>
      <c r="B4069" t="s">
        <v>2024</v>
      </c>
    </row>
    <row r="4070" spans="1:2">
      <c r="A4070" t="s">
        <v>1505</v>
      </c>
      <c r="B4070" t="s">
        <v>1504</v>
      </c>
    </row>
    <row r="4071" spans="1:2">
      <c r="A4071" t="s">
        <v>1098</v>
      </c>
      <c r="B4071" t="s">
        <v>1097</v>
      </c>
    </row>
    <row r="4072" spans="1:2">
      <c r="A4072" t="s">
        <v>1049</v>
      </c>
      <c r="B4072" t="s">
        <v>1048</v>
      </c>
    </row>
    <row r="4073" spans="1:2">
      <c r="A4073" t="s">
        <v>1010</v>
      </c>
      <c r="B4073" t="s">
        <v>1009</v>
      </c>
    </row>
    <row r="4074" spans="1:2">
      <c r="A4074" t="s">
        <v>844</v>
      </c>
      <c r="B4074" t="s">
        <v>843</v>
      </c>
    </row>
    <row r="4075" spans="1:2">
      <c r="A4075" t="s">
        <v>293</v>
      </c>
      <c r="B4075" t="s">
        <v>292</v>
      </c>
    </row>
    <row r="4076" spans="1:2">
      <c r="A4076" t="s">
        <v>276</v>
      </c>
      <c r="B4076" t="s">
        <v>275</v>
      </c>
    </row>
    <row r="4077" spans="1:2">
      <c r="A4077" t="s">
        <v>219</v>
      </c>
      <c r="B4077" t="s">
        <v>218</v>
      </c>
    </row>
    <row r="4078" spans="1:2">
      <c r="A4078" t="s">
        <v>7439</v>
      </c>
      <c r="B4078" t="s">
        <v>7438</v>
      </c>
    </row>
    <row r="4079" spans="1:2">
      <c r="A4079" t="s">
        <v>4543</v>
      </c>
      <c r="B4079" t="s">
        <v>4542</v>
      </c>
    </row>
    <row r="4080" spans="1:2">
      <c r="A4080" t="s">
        <v>4553</v>
      </c>
      <c r="B4080" t="s">
        <v>4552</v>
      </c>
    </row>
    <row r="4081" spans="1:2">
      <c r="A4081" t="s">
        <v>6654</v>
      </c>
      <c r="B4081" t="s">
        <v>6653</v>
      </c>
    </row>
    <row r="4082" spans="1:2">
      <c r="A4082" t="s">
        <v>3155</v>
      </c>
      <c r="B4082" t="s">
        <v>3154</v>
      </c>
    </row>
    <row r="4083" spans="1:2">
      <c r="A4083" t="s">
        <v>6357</v>
      </c>
      <c r="B4083" t="s">
        <v>6356</v>
      </c>
    </row>
    <row r="4084" spans="1:2">
      <c r="A4084" t="s">
        <v>5489</v>
      </c>
      <c r="B4084" t="s">
        <v>5488</v>
      </c>
    </row>
    <row r="4085" spans="1:2">
      <c r="A4085" t="s">
        <v>5288</v>
      </c>
      <c r="B4085" t="s">
        <v>5287</v>
      </c>
    </row>
    <row r="4086" spans="1:2">
      <c r="A4086" t="s">
        <v>4765</v>
      </c>
      <c r="B4086" t="s">
        <v>4764</v>
      </c>
    </row>
    <row r="4087" spans="1:2">
      <c r="A4087" t="s">
        <v>4052</v>
      </c>
      <c r="B4087" t="s">
        <v>4051</v>
      </c>
    </row>
    <row r="4088" spans="1:2">
      <c r="A4088" t="s">
        <v>3476</v>
      </c>
      <c r="B4088" t="s">
        <v>3475</v>
      </c>
    </row>
    <row r="4089" spans="1:2">
      <c r="A4089" t="s">
        <v>2848</v>
      </c>
      <c r="B4089" t="s">
        <v>2847</v>
      </c>
    </row>
    <row r="4090" spans="1:2">
      <c r="A4090" t="s">
        <v>2443</v>
      </c>
      <c r="B4090" t="s">
        <v>2442</v>
      </c>
    </row>
    <row r="4091" spans="1:2">
      <c r="A4091" t="s">
        <v>1922</v>
      </c>
      <c r="B4091" t="s">
        <v>1921</v>
      </c>
    </row>
    <row r="4092" spans="1:2">
      <c r="A4092" t="s">
        <v>1326</v>
      </c>
      <c r="B4092" t="s">
        <v>1325</v>
      </c>
    </row>
    <row r="4093" spans="1:2">
      <c r="A4093" t="s">
        <v>1073</v>
      </c>
      <c r="B4093" t="s">
        <v>1072</v>
      </c>
    </row>
    <row r="4094" spans="1:2">
      <c r="A4094" t="s">
        <v>1046</v>
      </c>
      <c r="B4094" t="s">
        <v>1045</v>
      </c>
    </row>
    <row r="4095" spans="1:2">
      <c r="A4095" t="s">
        <v>958</v>
      </c>
      <c r="B4095" t="s">
        <v>957</v>
      </c>
    </row>
    <row r="4096" spans="1:2">
      <c r="A4096" t="s">
        <v>836</v>
      </c>
      <c r="B4096" t="s">
        <v>835</v>
      </c>
    </row>
    <row r="4097" spans="1:2">
      <c r="A4097" t="s">
        <v>224</v>
      </c>
      <c r="B4097" t="s">
        <v>223</v>
      </c>
    </row>
    <row r="4098" spans="1:2">
      <c r="A4098" t="s">
        <v>6543</v>
      </c>
      <c r="B4098" t="s">
        <v>6542</v>
      </c>
    </row>
    <row r="4099" spans="1:2">
      <c r="A4099" t="s">
        <v>5092</v>
      </c>
      <c r="B4099" t="s">
        <v>5091</v>
      </c>
    </row>
    <row r="4100" spans="1:2">
      <c r="A4100" t="s">
        <v>4759</v>
      </c>
      <c r="B4100" t="s">
        <v>4758</v>
      </c>
    </row>
    <row r="4101" spans="1:2">
      <c r="A4101" t="s">
        <v>3665</v>
      </c>
      <c r="B4101" t="s">
        <v>3664</v>
      </c>
    </row>
    <row r="4102" spans="1:2">
      <c r="A4102" t="s">
        <v>2944</v>
      </c>
      <c r="B4102" t="s">
        <v>2943</v>
      </c>
    </row>
    <row r="4103" spans="1:2">
      <c r="A4103" t="s">
        <v>2236</v>
      </c>
      <c r="B4103" t="s">
        <v>2235</v>
      </c>
    </row>
    <row r="4104" spans="1:2">
      <c r="A4104" t="s">
        <v>1349</v>
      </c>
      <c r="B4104" t="s">
        <v>1348</v>
      </c>
    </row>
    <row r="4105" spans="1:2">
      <c r="A4105" t="s">
        <v>1080</v>
      </c>
      <c r="B4105" t="s">
        <v>1079</v>
      </c>
    </row>
    <row r="4106" spans="1:2">
      <c r="A4106" t="s">
        <v>1052</v>
      </c>
      <c r="B4106" t="s">
        <v>1051</v>
      </c>
    </row>
    <row r="4107" spans="1:2">
      <c r="A4107" t="s">
        <v>1028</v>
      </c>
      <c r="B4107" t="s">
        <v>1027</v>
      </c>
    </row>
    <row r="4108" spans="1:2">
      <c r="A4108" t="s">
        <v>800</v>
      </c>
      <c r="B4108" t="s">
        <v>799</v>
      </c>
    </row>
    <row r="4109" spans="1:2">
      <c r="A4109" t="s">
        <v>7317</v>
      </c>
      <c r="B4109" t="s">
        <v>7316</v>
      </c>
    </row>
    <row r="4110" spans="1:2">
      <c r="A4110" t="s">
        <v>6261</v>
      </c>
      <c r="B4110" t="s">
        <v>6260</v>
      </c>
    </row>
    <row r="4111" spans="1:2">
      <c r="A4111" t="s">
        <v>5010</v>
      </c>
      <c r="B4111" t="s">
        <v>5009</v>
      </c>
    </row>
    <row r="4112" spans="1:2">
      <c r="A4112" t="s">
        <v>4382</v>
      </c>
      <c r="B4112" t="s">
        <v>4381</v>
      </c>
    </row>
    <row r="4113" spans="1:2">
      <c r="A4113" t="s">
        <v>3008</v>
      </c>
      <c r="B4113" t="s">
        <v>3007</v>
      </c>
    </row>
    <row r="4114" spans="1:2">
      <c r="A4114" t="s">
        <v>2493</v>
      </c>
      <c r="B4114" t="s">
        <v>2492</v>
      </c>
    </row>
    <row r="4115" spans="1:2">
      <c r="A4115" t="s">
        <v>2225</v>
      </c>
      <c r="B4115" t="s">
        <v>2224</v>
      </c>
    </row>
    <row r="4116" spans="1:2">
      <c r="A4116" t="s">
        <v>1198</v>
      </c>
      <c r="B4116" t="s">
        <v>1197</v>
      </c>
    </row>
    <row r="4117" spans="1:2">
      <c r="A4117" t="s">
        <v>353</v>
      </c>
      <c r="B4117" t="s">
        <v>352</v>
      </c>
    </row>
    <row r="4118" spans="1:2">
      <c r="A4118" t="s">
        <v>273</v>
      </c>
      <c r="B4118" t="s">
        <v>272</v>
      </c>
    </row>
    <row r="4119" spans="1:2">
      <c r="A4119" t="s">
        <v>5655</v>
      </c>
      <c r="B4119" t="s">
        <v>5654</v>
      </c>
    </row>
    <row r="4120" spans="1:2">
      <c r="A4120" t="s">
        <v>5648</v>
      </c>
      <c r="B4120" t="s">
        <v>5647</v>
      </c>
    </row>
    <row r="4121" spans="1:2">
      <c r="A4121" t="s">
        <v>5048</v>
      </c>
      <c r="B4121" t="s">
        <v>5047</v>
      </c>
    </row>
    <row r="4122" spans="1:2">
      <c r="A4122" t="s">
        <v>4583</v>
      </c>
      <c r="B4122" t="s">
        <v>4582</v>
      </c>
    </row>
    <row r="4123" spans="1:2">
      <c r="A4123" t="s">
        <v>4207</v>
      </c>
      <c r="B4123" t="s">
        <v>4206</v>
      </c>
    </row>
    <row r="4124" spans="1:2">
      <c r="A4124" t="s">
        <v>4175</v>
      </c>
      <c r="B4124" t="s">
        <v>4174</v>
      </c>
    </row>
    <row r="4125" spans="1:2">
      <c r="A4125" t="s">
        <v>3891</v>
      </c>
      <c r="B4125" t="s">
        <v>3890</v>
      </c>
    </row>
    <row r="4126" spans="1:2">
      <c r="A4126" t="s">
        <v>3112</v>
      </c>
      <c r="B4126" t="s">
        <v>3111</v>
      </c>
    </row>
    <row r="4127" spans="1:2">
      <c r="A4127" t="s">
        <v>2608</v>
      </c>
      <c r="B4127" t="s">
        <v>2607</v>
      </c>
    </row>
    <row r="4128" spans="1:2">
      <c r="A4128" t="s">
        <v>2230</v>
      </c>
      <c r="B4128" t="s">
        <v>2229</v>
      </c>
    </row>
    <row r="4129" spans="1:2">
      <c r="A4129" t="s">
        <v>1581</v>
      </c>
      <c r="B4129" t="s">
        <v>1580</v>
      </c>
    </row>
    <row r="4130" spans="1:2">
      <c r="A4130" t="s">
        <v>892</v>
      </c>
      <c r="B4130" t="s">
        <v>891</v>
      </c>
    </row>
    <row r="4131" spans="1:2">
      <c r="A4131" t="s">
        <v>5393</v>
      </c>
      <c r="B4131" t="s">
        <v>5392</v>
      </c>
    </row>
    <row r="4132" spans="1:2">
      <c r="A4132" t="s">
        <v>5053</v>
      </c>
      <c r="B4132" t="s">
        <v>5052</v>
      </c>
    </row>
    <row r="4133" spans="1:2">
      <c r="A4133" t="s">
        <v>5025</v>
      </c>
      <c r="B4133" t="s">
        <v>5024</v>
      </c>
    </row>
    <row r="4134" spans="1:2">
      <c r="A4134" t="s">
        <v>4580</v>
      </c>
      <c r="B4134" t="s">
        <v>4579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Read Me First</vt:lpstr>
      <vt:lpstr>MorningStar Data</vt:lpstr>
      <vt:lpstr>Analysis</vt:lpstr>
      <vt:lpstr>Notes</vt:lpstr>
      <vt:lpstr>Graph</vt:lpstr>
      <vt:lpstr>Valuation-1</vt:lpstr>
      <vt:lpstr>Inputs</vt:lpstr>
      <vt:lpstr>Stock Price</vt:lpstr>
      <vt:lpstr>ticker sheet</vt:lpstr>
      <vt:lpstr>abc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2014-12-24T07:52:06Z</dcterms:created>
  <dcterms:modified xsi:type="dcterms:W3CDTF">2014-12-25T16:53:36Z</dcterms:modified>
</cp:coreProperties>
</file>